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9.71.73\個人フォルダ\106839\Desktop\"/>
    </mc:Choice>
  </mc:AlternateContent>
  <bookViews>
    <workbookView xWindow="0" yWindow="0" windowWidth="15356" windowHeight="76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<sst xmlns="http://schemas.openxmlformats.org/spreadsheetml/2006/main" count="1139" uniqueCount="639">
  <si>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</si>
  <si>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</si>
  <si>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</si>
  <si>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</si>
  <si>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</si>
  <si>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</si>
  <si>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</si>
  <si>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</si>
  <si>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</si>
  <si>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</si>
  <si>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</si>
  <si>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</si>
  <si>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</si>
  <si>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</si>
  <si>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</si>
  <si>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</si>
  <si>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</si>
  <si>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</si>
  <si>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</si>
  <si>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</si>
  <si>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</si>
  <si>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</si>
  <si>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</si>
  <si>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</si>
  <si>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</si>
  <si>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</si>
  <si>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</si>
  <si>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</si>
  <si>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</si>
  <si>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</si>
  <si>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</si>
  <si>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</si>
  <si>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</si>
  <si>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</si>
  <si>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</si>
  <si>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</si>
  <si>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</si>
  <si>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</si>
  <si>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</si>
  <si>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</si>
  <si>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</si>
  <si>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</si>
  <si>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</si>
  <si>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</si>
  <si>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</si>
  <si>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</si>
  <si>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</si>
  <si>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</si>
  <si>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</si>
  <si>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</si>
  <si>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</si>
  <si>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</si>
  <si>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</si>
  <si>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</si>
  <si>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</si>
  <si>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</si>
  <si>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</si>
  <si>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</si>
  <si>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</si>
  <si>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</si>
  <si>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</si>
  <si>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</si>
  <si>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</si>
  <si>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</si>
  <si>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</si>
  <si>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</si>
  <si>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</si>
  <si>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</si>
  <si>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</si>
  <si>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</si>
  <si>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</si>
  <si>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</si>
  <si>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</si>
  <si>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</si>
  <si>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</si>
  <si>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</si>
  <si>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</si>
  <si>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</si>
  <si>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</si>
  <si>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</si>
  <si>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</si>
  <si>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</si>
  <si>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</si>
  <si>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</si>
  <si>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</si>
  <si>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</si>
  <si>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</si>
  <si>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</si>
  <si>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</si>
  <si>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</si>
  <si>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</si>
  <si>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</si>
  <si>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</si>
  <si>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</si>
  <si>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</si>
  <si>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</si>
  <si>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</si>
  <si>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</si>
  <si>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大分市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</si>
  <si>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</si>
  <si>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</si>
  <si>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</si>
  <si>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</si>
  <si>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</si>
  <si>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</si>
  <si>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</si>
  <si>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</si>
  <si>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</si>
  <si>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</si>
  <si>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</si>
  <si>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</si>
  <si>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</si>
  <si>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</si>
  <si>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</si>
  <si>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</si>
  <si>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</si>
  <si>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</si>
  <si>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</si>
  <si>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</si>
  <si>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</si>
  <si>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</si>
  <si>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</si>
  <si>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</si>
  <si>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</si>
  <si>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</si>
  <si>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</si>
  <si>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</si>
  <si>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</si>
  <si>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</si>
  <si>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</si>
  <si>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</si>
  <si>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</si>
  <si>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</si>
  <si>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</si>
  <si>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</si>
  <si>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</si>
  <si>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</si>
  <si>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</si>
  <si>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</si>
  <si>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</si>
  <si>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</si>
  <si>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</si>
  <si>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</si>
  <si>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</si>
  <si>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</si>
  <si>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</si>
  <si>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</si>
  <si>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</si>
  <si>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</si>
  <si>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</si>
  <si>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</si>
  <si>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</si>
  <si>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</si>
  <si>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</si>
  <si>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</si>
  <si>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</si>
  <si>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</si>
  <si>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</si>
  <si>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</si>
  <si>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</si>
  <si>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</si>
  <si>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</si>
  <si>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</si>
  <si>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</si>
  <si>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</si>
  <si>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</si>
  <si>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</si>
  <si>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</si>
  <si>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</si>
  <si>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</si>
  <si>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</si>
  <si>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</si>
  <si>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</si>
  <si>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</si>
  <si>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</si>
  <si>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</si>
  <si>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</si>
  <si>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</si>
  <si>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</si>
  <si>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</si>
  <si>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</si>
  <si>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</si>
  <si>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</si>
  <si>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</si>
  <si>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</si>
  <si>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</si>
  <si>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</si>
  <si>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</si>
  <si>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</si>
  <si>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</si>
  <si>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</si>
  <si>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</si>
  <si>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</si>
  <si>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</si>
  <si>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</si>
  <si>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</si>
  <si>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</si>
  <si>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</si>
  <si>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</si>
  <si>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</si>
  <si>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</si>
  <si>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</si>
  <si>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</si>
  <si>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</si>
  <si>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</si>
  <si>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</si>
  <si>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</si>
  <si>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</si>
  <si>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</si>
  <si>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</si>
  <si>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</si>
  <si>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</si>
  <si>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</si>
  <si>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</si>
  <si>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大分県大分市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</si>
  <si>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</si>
  <si>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</si>
  <si>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</si>
  <si>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</si>
  <si>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</si>
  <si>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</si>
  <si>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</si>
  <si>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</si>
  <si>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</si>
  <si>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</si>
  <si>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</si>
  <si>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</si>
  <si>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</si>
  <si>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</si>
  <si>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</si>
  <si>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</si>
  <si>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</si>
  <si>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</si>
  <si>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</si>
  <si>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</si>
  <si>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</si>
  <si>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</si>
  <si>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</si>
  <si>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</si>
  <si>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</si>
  <si>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</si>
  <si>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</si>
  <si>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</si>
  <si>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</si>
  <si>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</si>
  <si>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</si>
  <si>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</si>
  <si>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</si>
  <si>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</si>
  <si>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</si>
  <si>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</si>
  <si>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</si>
  <si>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</si>
  <si>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</si>
  <si>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</si>
  <si>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</si>
  <si>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</si>
  <si>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</si>
  <si>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</si>
  <si>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</si>
  <si>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</si>
  <si>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</si>
  <si>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</si>
  <si>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</si>
  <si>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</si>
  <si>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</si>
  <si>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</si>
  <si>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</si>
  <si>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</si>
  <si>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</si>
  <si>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</si>
  <si>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</si>
  <si>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</si>
  <si>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</si>
  <si>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</si>
  <si>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</si>
  <si>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</si>
  <si>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</si>
  <si>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</si>
  <si>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</si>
  <si>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</si>
  <si>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</si>
  <si>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</si>
  <si>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</si>
  <si>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</si>
  <si>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</si>
  <si>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</si>
  <si>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</si>
  <si>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</si>
  <si>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</si>
  <si>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</si>
  <si>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</si>
  <si>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</si>
  <si>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</si>
  <si>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</si>
  <si>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</si>
  <si>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</si>
  <si>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</si>
  <si>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</si>
  <si>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</si>
  <si>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</si>
  <si>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</si>
  <si>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</si>
  <si>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</si>
  <si>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</si>
  <si>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</si>
  <si>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</si>
  <si>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</si>
  <si>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</si>
  <si>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</si>
  <si>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</si>
  <si>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</si>
  <si>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</si>
  <si>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</si>
  <si>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</si>
  <si>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</si>
  <si>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</si>
  <si>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</si>
  <si>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</si>
  <si>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</si>
  <si>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</si>
  <si>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</si>
  <si>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</si>
  <si>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</si>
  <si>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</si>
  <si>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</si>
  <si>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</si>
  <si>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</si>
  <si>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</si>
  <si>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</si>
  <si>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</si>
  <si>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</si>
  <si>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</si>
  <si>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</si>
  <si>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</si>
  <si>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</si>
  <si>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</si>
  <si>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</si>
  <si>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</si>
  <si>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</si>
  <si>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</si>
  <si>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</si>
  <si>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</si>
  <si>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</si>
  <si>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</si>
  <si>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</si>
  <si>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</si>
  <si>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</si>
  <si>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</si>
  <si>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</si>
  <si>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</si>
  <si>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</si>
  <si>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</si>
  <si>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</si>
  <si>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</si>
  <si>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</si>
  <si>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</si>
  <si>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</si>
  <si>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</si>
  <si>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</si>
  <si>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</si>
  <si>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</si>
  <si>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</si>
  <si>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</si>
  <si>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</si>
  <si>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</si>
  <si>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</si>
  <si>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</si>
  <si>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大分県大分市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</si>
  <si>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</si>
  <si>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</si>
  <si>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</si>
  <si>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</si>
  <si>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</si>
  <si>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</si>
  <si>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</si>
  <si>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</si>
  <si>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</si>
  <si>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</si>
  <si>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</si>
  <si>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</si>
  <si>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</si>
  <si>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</si>
  <si>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</si>
  <si>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</si>
  <si>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</si>
  <si>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</si>
  <si>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</si>
  <si>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</si>
  <si>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</si>
  <si>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</si>
  <si>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母子父子寡婦福祉資金貸付事業特別会計</t>
    <phoneticPr fontId="5"/>
  </si>
  <si>
    <t>大分駅南土地区画整理清算事業特別会計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</si>
  <si>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</si>
  <si>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</si>
  <si>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</si>
  <si>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</si>
  <si>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</si>
  <si>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</si>
  <si>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</si>
  <si>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</si>
  <si>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</si>
  <si>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</si>
  <si>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</si>
  <si>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</si>
  <si>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</si>
  <si>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</si>
  <si>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</si>
  <si>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</si>
  <si>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</si>
  <si>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</si>
  <si>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</si>
  <si>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</si>
  <si>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</si>
  <si>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公設地方卸売市場事業特別会計</t>
    <phoneticPr fontId="5"/>
  </si>
  <si>
    <t>法非適用企業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</si>
  <si>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</si>
  <si>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</si>
  <si>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</si>
  <si>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</si>
  <si>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</si>
  <si>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</si>
  <si>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</si>
  <si>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</si>
  <si>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</si>
  <si>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</si>
  <si>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</si>
  <si>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</si>
  <si>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</si>
  <si>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</si>
  <si>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</si>
  <si>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</si>
  <si>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</si>
  <si>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</si>
  <si>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</si>
  <si>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</si>
  <si>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</si>
  <si>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</si>
  <si>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</si>
  <si>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</si>
  <si>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</si>
  <si>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</si>
  <si>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</si>
  <si>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</si>
  <si>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</si>
  <si>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</si>
  <si>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</si>
  <si>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</si>
  <si>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</si>
  <si>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</si>
  <si>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</si>
  <si>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</si>
  <si>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</si>
  <si>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</si>
  <si>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</si>
  <si>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</si>
  <si>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</si>
  <si>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</si>
  <si>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</si>
  <si>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</si>
  <si>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</si>
  <si>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</si>
  <si>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</si>
  <si>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</si>
  <si>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</si>
  <si>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</si>
  <si>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</si>
  <si>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</si>
  <si>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</si>
  <si>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</si>
  <si>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</si>
  <si>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</si>
  <si>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</si>
  <si>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</si>
  <si>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</si>
  <si>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</si>
  <si>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</si>
  <si>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</si>
  <si>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</si>
  <si>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</si>
  <si>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</si>
  <si>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</si>
  <si>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</si>
  <si>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</si>
  <si>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</si>
  <si>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</si>
  <si>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</si>
  <si>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</si>
  <si>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</si>
  <si>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</si>
  <si>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</si>
  <si>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</si>
  <si>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</si>
  <si>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</si>
  <si>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</si>
  <si>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</si>
  <si>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</si>
  <si>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</si>
  <si>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</si>
  <si>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</si>
  <si>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</si>
  <si>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</si>
  <si>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</si>
  <si>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</si>
  <si>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</si>
  <si>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</si>
  <si>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</si>
  <si>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</si>
  <si>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</si>
  <si>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</si>
  <si>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</si>
  <si>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</si>
  <si>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</si>
  <si>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</si>
  <si>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</si>
  <si>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</si>
  <si>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</si>
  <si>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</si>
  <si>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</si>
  <si>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</si>
  <si>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</si>
  <si>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</si>
  <si>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</si>
  <si>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</si>
  <si>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</si>
  <si>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</si>
  <si>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</si>
  <si>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</si>
  <si>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</si>
  <si>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</si>
  <si>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</si>
  <si>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</si>
  <si>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</si>
  <si>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</si>
  <si>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</si>
  <si>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</si>
  <si>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</si>
  <si>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</si>
  <si>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</si>
  <si>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</si>
  <si>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</si>
  <si>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</si>
  <si>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</si>
  <si>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</si>
  <si>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</si>
  <si>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</si>
  <si>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</si>
  <si>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</si>
  <si>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</si>
  <si>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</si>
  <si>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</si>
  <si>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</si>
  <si>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</si>
  <si>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</si>
  <si>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</si>
  <si>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</si>
  <si>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</si>
  <si>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</si>
  <si>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</si>
  <si>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</si>
  <si>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</si>
  <si>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</si>
  <si>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</si>
  <si>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</si>
  <si>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</si>
  <si>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</si>
  <si>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</si>
  <si>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</si>
  <si>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</si>
  <si>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</si>
  <si>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</si>
  <si>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</si>
  <si>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</si>
  <si>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</si>
  <si>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</si>
  <si>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2.75</t>
  </si>
  <si>
    <t>▲ 0.26</t>
  </si>
  <si>
    <t>▲ 2.11</t>
  </si>
  <si>
    <t>▲ 0.07</t>
  </si>
  <si>
    <t>水道事業会計</t>
  </si>
  <si>
    <t>一般会計</t>
  </si>
  <si>
    <t>国民健康保険特別会計</t>
  </si>
  <si>
    <t>公共下水道事業会計</t>
  </si>
  <si>
    <t>公設地方卸売市場事業特別会計</t>
  </si>
  <si>
    <t>介護保険特別会計</t>
  </si>
  <si>
    <t>後期高齢者医療特別会計</t>
  </si>
  <si>
    <t>土地取得特別会計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</si>
  <si>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</si>
  <si>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</si>
  <si>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</si>
  <si>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</si>
  <si>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</si>
  <si>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</si>
  <si>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</si>
  <si>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</si>
  <si>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由布大分環境衛生組合</t>
    <rPh sb="0" eb="2">
      <t>ユフ</t>
    </rPh>
    <rPh sb="2" eb="4">
      <t>オオイタ</t>
    </rPh>
    <rPh sb="4" eb="6">
      <t>カンキョウ</t>
    </rPh>
    <rPh sb="6" eb="8">
      <t>エイセイ</t>
    </rPh>
    <rPh sb="8" eb="10">
      <t>クミアイ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</si>
  <si>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</si>
  <si>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</si>
  <si>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大分県市町村会館管理組合</t>
    <rPh sb="0" eb="3">
      <t>オオイタケン</t>
    </rPh>
    <rPh sb="3" eb="6">
      <t>シチョウソン</t>
    </rPh>
    <rPh sb="6" eb="8">
      <t>カイカン</t>
    </rPh>
    <rPh sb="8" eb="10">
      <t>カンリ</t>
    </rPh>
    <rPh sb="10" eb="12">
      <t>クミアイ</t>
    </rPh>
    <phoneticPr fontId="2"/>
  </si>
  <si>
    <t>-</t>
    <phoneticPr fontId="2"/>
  </si>
  <si>
    <t>-</t>
    <phoneticPr fontId="2"/>
  </si>
  <si>
    <t>-</t>
    <phoneticPr fontId="2"/>
  </si>
  <si>
    <t>基金からの繰り入れなし</t>
    <rPh sb="0" eb="2">
      <t>キキン</t>
    </rPh>
    <rPh sb="5" eb="6">
      <t>ク</t>
    </rPh>
    <rPh sb="7" eb="8">
      <t>イ</t>
    </rPh>
    <phoneticPr fontId="2"/>
  </si>
  <si>
    <t>-</t>
    <phoneticPr fontId="2"/>
  </si>
  <si>
    <t>基金から65百万円繰入</t>
    <rPh sb="0" eb="2">
      <t>キキン</t>
    </rPh>
    <rPh sb="6" eb="9">
      <t>ヒャクマンエン</t>
    </rPh>
    <rPh sb="9" eb="10">
      <t>クリ</t>
    </rPh>
    <rPh sb="10" eb="11">
      <t>イ</t>
    </rPh>
    <phoneticPr fontId="2"/>
  </si>
  <si>
    <t>おおいた勤労者サービスセンター</t>
    <rPh sb="4" eb="7">
      <t>キンロウシャ</t>
    </rPh>
    <phoneticPr fontId="2"/>
  </si>
  <si>
    <t>大分精算</t>
    <rPh sb="0" eb="2">
      <t>オオイタ</t>
    </rPh>
    <rPh sb="2" eb="4">
      <t>セイサン</t>
    </rPh>
    <phoneticPr fontId="2"/>
  </si>
  <si>
    <t>大分水産物精算</t>
    <rPh sb="0" eb="2">
      <t>オオイタ</t>
    </rPh>
    <rPh sb="2" eb="5">
      <t>スイサンブツ</t>
    </rPh>
    <rPh sb="5" eb="7">
      <t>セイサン</t>
    </rPh>
    <phoneticPr fontId="2"/>
  </si>
  <si>
    <t>大分市高崎山管理公社</t>
    <rPh sb="0" eb="3">
      <t>オオイタシ</t>
    </rPh>
    <rPh sb="3" eb="6">
      <t>タカサキヤマ</t>
    </rPh>
    <rPh sb="6" eb="8">
      <t>カンリ</t>
    </rPh>
    <rPh sb="8" eb="10">
      <t>コウシャ</t>
    </rPh>
    <phoneticPr fontId="2"/>
  </si>
  <si>
    <t>大分県地域成人病検診協会</t>
    <rPh sb="0" eb="3">
      <t>オオイタケン</t>
    </rPh>
    <rPh sb="3" eb="5">
      <t>チイキ</t>
    </rPh>
    <rPh sb="5" eb="8">
      <t>セイジンビョウ</t>
    </rPh>
    <rPh sb="8" eb="10">
      <t>ケンシン</t>
    </rPh>
    <rPh sb="10" eb="12">
      <t>キョウカイ</t>
    </rPh>
    <phoneticPr fontId="2"/>
  </si>
  <si>
    <t>大分まちなか倶楽部</t>
    <rPh sb="0" eb="2">
      <t>オオイタ</t>
    </rPh>
    <rPh sb="6" eb="9">
      <t>クラブ</t>
    </rPh>
    <phoneticPr fontId="2"/>
  </si>
  <si>
    <t>-</t>
    <phoneticPr fontId="2"/>
  </si>
  <si>
    <t>基金から470百万円繰入</t>
    <rPh sb="0" eb="2">
      <t>キキン</t>
    </rPh>
    <rPh sb="7" eb="9">
      <t>ヒャクマン</t>
    </rPh>
    <rPh sb="9" eb="10">
      <t>エン</t>
    </rPh>
    <rPh sb="10" eb="12">
      <t>クリイ</t>
    </rPh>
    <phoneticPr fontId="19"/>
  </si>
  <si>
    <t>基金から4,024百万円繰入</t>
    <rPh sb="0" eb="2">
      <t>キキン</t>
    </rPh>
    <rPh sb="9" eb="11">
      <t>ヒャクマン</t>
    </rPh>
    <rPh sb="11" eb="12">
      <t>エン</t>
    </rPh>
    <rPh sb="12" eb="14">
      <t>クリイ</t>
    </rPh>
    <phoneticPr fontId="19"/>
  </si>
  <si>
    <t>基金から300百万円繰入</t>
    <rPh sb="0" eb="2">
      <t>キキン</t>
    </rPh>
    <rPh sb="7" eb="9">
      <t>ヒャクマン</t>
    </rPh>
    <rPh sb="9" eb="10">
      <t>エン</t>
    </rPh>
    <rPh sb="10" eb="12">
      <t>クリイ</t>
    </rPh>
    <phoneticPr fontId="19"/>
  </si>
  <si>
    <t>-</t>
    <phoneticPr fontId="2"/>
  </si>
  <si>
    <t>-</t>
    <phoneticPr fontId="2"/>
  </si>
  <si>
    <t>-</t>
    <phoneticPr fontId="2"/>
  </si>
  <si>
    <t>-</t>
    <phoneticPr fontId="2"/>
  </si>
  <si>
    <t>市有財産整備基金</t>
    <rPh sb="0" eb="2">
      <t>シユウ</t>
    </rPh>
    <rPh sb="2" eb="4">
      <t>ザイサン</t>
    </rPh>
    <rPh sb="4" eb="6">
      <t>セイビ</t>
    </rPh>
    <rPh sb="6" eb="8">
      <t>キキン</t>
    </rPh>
    <phoneticPr fontId="5"/>
  </si>
  <si>
    <t>新型コロナウイルス感染症対応事業資金調達支援基金</t>
    <phoneticPr fontId="2"/>
  </si>
  <si>
    <t>廃棄物処理施設整備基金</t>
    <rPh sb="0" eb="3">
      <t>ハイキブツ</t>
    </rPh>
    <rPh sb="3" eb="5">
      <t>ショリ</t>
    </rPh>
    <rPh sb="5" eb="7">
      <t>シセツ</t>
    </rPh>
    <rPh sb="7" eb="9">
      <t>セイビ</t>
    </rPh>
    <rPh sb="9" eb="11">
      <t>キキン</t>
    </rPh>
    <phoneticPr fontId="5"/>
  </si>
  <si>
    <t>森林環境譲与税基金</t>
    <rPh sb="0" eb="2">
      <t>シンリン</t>
    </rPh>
    <rPh sb="2" eb="4">
      <t>カンキョウ</t>
    </rPh>
    <rPh sb="4" eb="6">
      <t>ジョウヨ</t>
    </rPh>
    <rPh sb="6" eb="7">
      <t>ゼイ</t>
    </rPh>
    <rPh sb="7" eb="9">
      <t>キキン</t>
    </rPh>
    <phoneticPr fontId="5"/>
  </si>
  <si>
    <t>地球環境保全基金</t>
    <rPh sb="0" eb="2">
      <t>チキュウ</t>
    </rPh>
    <rPh sb="2" eb="4">
      <t>カンキョウ</t>
    </rPh>
    <rPh sb="4" eb="6">
      <t>ホゼン</t>
    </rPh>
    <rPh sb="6" eb="8">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</si>
  <si>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</si>
  <si>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</si>
  <si>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</si>
  <si>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</si>
  <si>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対前年度比では0.5ポイント悪化し、類似団体平均よりも5.1ポイント高くなっている。これは、基金の取り崩しに伴い将来負担額に対する充当可能財源が減少したことなどが挙げられる。
有形固定資産減価償却率については、前年度比で1.2ポイント悪化しているものの、全国平均よりも3.0ポイント低くなっている。これは、各施設等の建築年数の経過に伴い、減価償却累計額の増加などが挙げられる。
今後も、基金も含めた財源の確保に努めるとともに、資産の耐用年数等を十分に考慮した施設整備を行うことで、将来負担比率及び有形固定資産減価償却率の低減に努める。</t>
    <rPh sb="26" eb="28">
      <t>アッカ</t>
    </rPh>
    <rPh sb="205" eb="207">
      <t>キキン</t>
    </rPh>
    <rPh sb="208" eb="209">
      <t>フク</t>
    </rPh>
    <rPh sb="211" eb="213">
      <t>ザイゲン</t>
    </rPh>
    <rPh sb="214" eb="216">
      <t>カクホ</t>
    </rPh>
    <rPh sb="217" eb="218">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</si>
  <si>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</si>
  <si>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</si>
  <si>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</si>
  <si>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</si>
  <si>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</si>
  <si>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</si>
  <si>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対前年度比では0.5ポイント悪化し、類似団体平均よりも5.1ポイント高くなっている。これは、基金の取り崩しに伴い将来負担額に対する充当可能財源が減少したことなどが挙げられる。
実質公債費比率については、対前年度比で0.1ポイント悪化し、類似団体平均よりも0.2ポイント低くなっている。これは、本指標が3か年平均で計算されるため、H29年度と比較し、準元利償還金は減少しているものの、元利償還金が増加したことなどが挙げられる。
今後も、引き続き地方債発行額の抑制などにより健全な財政運営に努めていく。</t>
    <rPh sb="126" eb="128">
      <t>アッカ</t>
    </rPh>
    <rPh sb="158" eb="159">
      <t>ホン</t>
    </rPh>
    <rPh sb="159" eb="161">
      <t>シヒョウ</t>
    </rPh>
    <rPh sb="164" eb="165">
      <t>ネン</t>
    </rPh>
    <rPh sb="165" eb="167">
      <t>ヘイキン</t>
    </rPh>
    <rPh sb="168" eb="170">
      <t>ケイサン</t>
    </rPh>
    <rPh sb="179" eb="181">
      <t>ネンド</t>
    </rPh>
    <rPh sb="182" eb="184">
      <t>ヒカク</t>
    </rPh>
    <rPh sb="186" eb="187">
      <t>ジュン</t>
    </rPh>
    <rPh sb="187" eb="189">
      <t>ガンリ</t>
    </rPh>
    <rPh sb="189" eb="192">
      <t>ショウカンキン</t>
    </rPh>
    <rPh sb="193" eb="195">
      <t>ゲンショウ</t>
    </rPh>
    <rPh sb="203" eb="205">
      <t>ガンリ</t>
    </rPh>
    <rPh sb="205" eb="208">
      <t>ショウカンキン</t>
    </rPh>
    <rPh sb="209" eb="211">
      <t>ゾウカ</t>
    </rPh>
    <rPh sb="218" eb="219">
      <t>ア</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</si>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</sst>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3842-4EA3-96A1-2F98980B50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48608</c:v>
                </c:pt>
                <c:pt idx="1">
                  <c:v>47570</c:v>
                </c:pt>
                <c:pt idx="2">
                  <c:v>42123</c:v>
                </c:pt>
                <c:pt idx="3">
                  <c:v>45482</c:v>
                </c:pt>
                <c:pt idx="4">
                  <c:v>47206</c:v>
                </c:pt>
              </c:numCache>
            </c:numRef>
          </c:val>
          <c:smooth val="0"/>
          <c:extLst>
            <c:ext xmlns:c16="http://schemas.microsoft.com/office/drawing/2014/chart" uri="{C3380CC4-5D6E-409C-BE32-E72D297353CC}">
              <c16:uniqueId val="{00000001-3842-4EA3-96A1-2F98980B506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4.5999999999999996</c:v>
                </c:pt>
                <c:pt idx="1">
                  <c:v>4.16</c:v>
                </c:pt>
                <c:pt idx="2">
                  <c:v>3.9</c:v>
                </c:pt>
                <c:pt idx="3">
                  <c:v>1.78</c:v>
                </c:pt>
                <c:pt idx="4">
                  <c:v>2.97</c:v>
                </c:pt>
              </c:numCache>
            </c:numRef>
          </c:val>
          <c:extLst>
            <c:ext xmlns:c16="http://schemas.microsoft.com/office/drawing/2014/chart" uri="{C3380CC4-5D6E-409C-BE32-E72D297353CC}">
              <c16:uniqueId val="{00000000-7A36-42E9-B718-ECA3376DCC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9.19</c:v>
                </c:pt>
                <c:pt idx="1">
                  <c:v>6.8</c:v>
                </c:pt>
                <c:pt idx="2">
                  <c:v>6.82</c:v>
                </c:pt>
                <c:pt idx="3">
                  <c:v>6.8</c:v>
                </c:pt>
                <c:pt idx="4">
                  <c:v>5.41</c:v>
                </c:pt>
              </c:numCache>
            </c:numRef>
          </c:val>
          <c:extLst>
            <c:ext xmlns:c16="http://schemas.microsoft.com/office/drawing/2014/chart" uri="{C3380CC4-5D6E-409C-BE32-E72D297353CC}">
              <c16:uniqueId val="{00000001-7A36-42E9-B718-ECA3376DCC9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c:v>
                </c:pt>
                <c:pt idx="1">
                  <c:v>-2.75</c:v>
                </c:pt>
                <c:pt idx="2">
                  <c:v>-0.26</c:v>
                </c:pt>
                <c:pt idx="3">
                  <c:v>-2.11</c:v>
                </c:pt>
                <c:pt idx="4">
                  <c:v>-7.0000000000000007E-2</c:v>
                </c:pt>
              </c:numCache>
            </c:numRef>
          </c:val>
          <c:smooth val="0"/>
          <c:extLst>
            <c:ext xmlns:c16="http://schemas.microsoft.com/office/drawing/2014/chart" uri="{C3380CC4-5D6E-409C-BE32-E72D297353CC}">
              <c16:uniqueId val="{00000002-7A36-42E9-B718-ECA3376DCC9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AE5-4016-86B0-8414C8849E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E5-4016-86B0-8414C8849EE1}"/>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AE5-4016-86B0-8414C8849EE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3-AAE5-4016-86B0-8414C8849EE1}"/>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0.02</c:v>
                </c:pt>
                <c:pt idx="8">
                  <c:v>#N/A</c:v>
                </c:pt>
                <c:pt idx="9">
                  <c:v>0.01</c:v>
                </c:pt>
              </c:numCache>
            </c:numRef>
          </c:val>
          <c:extLst>
            <c:ext xmlns:c16="http://schemas.microsoft.com/office/drawing/2014/chart" uri="{C3380CC4-5D6E-409C-BE32-E72D297353CC}">
              <c16:uniqueId val="{00000004-AAE5-4016-86B0-8414C8849EE1}"/>
            </c:ext>
          </c:extLst>
        </c:ser>
        <c:ser>
          <c:idx val="5"/>
          <c:order val="5"/>
          <c:tx>
            <c:strRef>
              <c:f>データシート!$A$32</c:f>
              <c:strCache>
                <c:ptCount val="1"/>
                <c:pt idx="0">
                  <c:v>公設地方卸売市場事業特別会計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0.08</c:v>
                </c:pt>
                <c:pt idx="4">
                  <c:v>#N/A</c:v>
                </c:pt>
                <c:pt idx="5">
                  <c:v>0.12</c:v>
                </c:pt>
                <c:pt idx="6">
                  <c:v>#N/A</c:v>
                </c:pt>
                <c:pt idx="7">
                  <c:v>0.15</c:v>
                </c:pt>
                <c:pt idx="8">
                  <c:v>#N/A</c:v>
                </c:pt>
                <c:pt idx="9">
                  <c:v>0.26</c:v>
                </c:pt>
              </c:numCache>
            </c:numRef>
          </c:val>
          <c:extLst>
            <c:ext xmlns:c16="http://schemas.microsoft.com/office/drawing/2014/chart" uri="{C3380CC4-5D6E-409C-BE32-E72D297353CC}">
              <c16:uniqueId val="{00000005-AAE5-4016-86B0-8414C8849EE1}"/>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1.45</c:v>
                </c:pt>
                <c:pt idx="2">
                  <c:v>#N/A</c:v>
                </c:pt>
                <c:pt idx="3">
                  <c:v>1.26</c:v>
                </c:pt>
                <c:pt idx="4">
                  <c:v>#N/A</c:v>
                </c:pt>
                <c:pt idx="5">
                  <c:v>1.34</c:v>
                </c:pt>
                <c:pt idx="6">
                  <c:v>#N/A</c:v>
                </c:pt>
                <c:pt idx="7">
                  <c:v>1.17</c:v>
                </c:pt>
                <c:pt idx="8">
                  <c:v>#N/A</c:v>
                </c:pt>
                <c:pt idx="9">
                  <c:v>0.98</c:v>
                </c:pt>
              </c:numCache>
            </c:numRef>
          </c:val>
          <c:extLst>
            <c:ext xmlns:c16="http://schemas.microsoft.com/office/drawing/2014/chart" uri="{C3380CC4-5D6E-409C-BE32-E72D297353CC}">
              <c16:uniqueId val="{00000006-AAE5-4016-86B0-8414C8849EE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0.74</c:v>
                </c:pt>
                <c:pt idx="2">
                  <c:v>#N/A</c:v>
                </c:pt>
                <c:pt idx="3">
                  <c:v>2.15</c:v>
                </c:pt>
                <c:pt idx="4">
                  <c:v>#N/A</c:v>
                </c:pt>
                <c:pt idx="5">
                  <c:v>1.96</c:v>
                </c:pt>
                <c:pt idx="6">
                  <c:v>#N/A</c:v>
                </c:pt>
                <c:pt idx="7">
                  <c:v>1.66</c:v>
                </c:pt>
                <c:pt idx="8">
                  <c:v>#N/A</c:v>
                </c:pt>
                <c:pt idx="9">
                  <c:v>1.63</c:v>
                </c:pt>
              </c:numCache>
            </c:numRef>
          </c:val>
          <c:extLst>
            <c:ext xmlns:c16="http://schemas.microsoft.com/office/drawing/2014/chart" uri="{C3380CC4-5D6E-409C-BE32-E72D297353CC}">
              <c16:uniqueId val="{00000007-AAE5-4016-86B0-8414C8849EE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4.59</c:v>
                </c:pt>
                <c:pt idx="2">
                  <c:v>#N/A</c:v>
                </c:pt>
                <c:pt idx="3">
                  <c:v>4.1500000000000004</c:v>
                </c:pt>
                <c:pt idx="4">
                  <c:v>#N/A</c:v>
                </c:pt>
                <c:pt idx="5">
                  <c:v>3.89</c:v>
                </c:pt>
                <c:pt idx="6">
                  <c:v>#N/A</c:v>
                </c:pt>
                <c:pt idx="7">
                  <c:v>1.78</c:v>
                </c:pt>
                <c:pt idx="8">
                  <c:v>#N/A</c:v>
                </c:pt>
                <c:pt idx="9">
                  <c:v>2.96</c:v>
                </c:pt>
              </c:numCache>
            </c:numRef>
          </c:val>
          <c:extLst>
            <c:ext xmlns:c16="http://schemas.microsoft.com/office/drawing/2014/chart" uri="{C3380CC4-5D6E-409C-BE32-E72D297353CC}">
              <c16:uniqueId val="{00000008-AAE5-4016-86B0-8414C8849EE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7.97</c:v>
                </c:pt>
                <c:pt idx="2">
                  <c:v>#N/A</c:v>
                </c:pt>
                <c:pt idx="3">
                  <c:v>7.89</c:v>
                </c:pt>
                <c:pt idx="4">
                  <c:v>#N/A</c:v>
                </c:pt>
                <c:pt idx="5">
                  <c:v>8.26</c:v>
                </c:pt>
                <c:pt idx="6">
                  <c:v>#N/A</c:v>
                </c:pt>
                <c:pt idx="7">
                  <c:v>9.59</c:v>
                </c:pt>
                <c:pt idx="8">
                  <c:v>#N/A</c:v>
                </c:pt>
                <c:pt idx="9">
                  <c:v>11.07</c:v>
                </c:pt>
              </c:numCache>
            </c:numRef>
          </c:val>
          <c:extLst>
            <c:ext xmlns:c16="http://schemas.microsoft.com/office/drawing/2014/chart" uri="{C3380CC4-5D6E-409C-BE32-E72D297353CC}">
              <c16:uniqueId val="{00000009-AAE5-4016-86B0-8414C8849EE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19133</c:v>
                </c:pt>
                <c:pt idx="5">
                  <c:v>18582</c:v>
                </c:pt>
                <c:pt idx="8">
                  <c:v>18470</c:v>
                </c:pt>
                <c:pt idx="11">
                  <c:v>18304</c:v>
                </c:pt>
                <c:pt idx="14">
                  <c:v>18025</c:v>
                </c:pt>
              </c:numCache>
            </c:numRef>
          </c:val>
          <c:extLst>
            <c:ext xmlns:c16="http://schemas.microsoft.com/office/drawing/2014/chart" uri="{C3380CC4-5D6E-409C-BE32-E72D297353CC}">
              <c16:uniqueId val="{00000000-75C3-49AE-AA58-8105420094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C3-49AE-AA58-8105420094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378</c:v>
                </c:pt>
                <c:pt idx="3">
                  <c:v>373</c:v>
                </c:pt>
                <c:pt idx="6">
                  <c:v>346</c:v>
                </c:pt>
                <c:pt idx="9">
                  <c:v>336</c:v>
                </c:pt>
                <c:pt idx="12">
                  <c:v>627</c:v>
                </c:pt>
              </c:numCache>
            </c:numRef>
          </c:val>
          <c:extLst>
            <c:ext xmlns:c16="http://schemas.microsoft.com/office/drawing/2014/chart" uri="{C3380CC4-5D6E-409C-BE32-E72D297353CC}">
              <c16:uniqueId val="{00000002-75C3-49AE-AA58-8105420094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3-75C3-49AE-AA58-8105420094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4139</c:v>
                </c:pt>
                <c:pt idx="3">
                  <c:v>4143</c:v>
                </c:pt>
                <c:pt idx="6">
                  <c:v>3721</c:v>
                </c:pt>
                <c:pt idx="9">
                  <c:v>3112</c:v>
                </c:pt>
                <c:pt idx="12">
                  <c:v>3343</c:v>
                </c:pt>
              </c:numCache>
            </c:numRef>
          </c:val>
          <c:extLst>
            <c:ext xmlns:c16="http://schemas.microsoft.com/office/drawing/2014/chart" uri="{C3380CC4-5D6E-409C-BE32-E72D297353CC}">
              <c16:uniqueId val="{00000004-75C3-49AE-AA58-8105420094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33</c:v>
                </c:pt>
                <c:pt idx="3">
                  <c:v>33</c:v>
                </c:pt>
                <c:pt idx="6">
                  <c:v>0</c:v>
                </c:pt>
                <c:pt idx="9">
                  <c:v>0</c:v>
                </c:pt>
                <c:pt idx="12">
                  <c:v>0</c:v>
                </c:pt>
              </c:numCache>
            </c:numRef>
          </c:val>
          <c:extLst>
            <c:ext xmlns:c16="http://schemas.microsoft.com/office/drawing/2014/chart" uri="{C3380CC4-5D6E-409C-BE32-E72D297353CC}">
              <c16:uniqueId val="{00000005-75C3-49AE-AA58-8105420094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C3-49AE-AA58-8105420094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19308</c:v>
                </c:pt>
                <c:pt idx="3">
                  <c:v>18620</c:v>
                </c:pt>
                <c:pt idx="6">
                  <c:v>18699</c:v>
                </c:pt>
                <c:pt idx="9">
                  <c:v>19163</c:v>
                </c:pt>
                <c:pt idx="12">
                  <c:v>18895</c:v>
                </c:pt>
              </c:numCache>
            </c:numRef>
          </c:val>
          <c:extLst>
            <c:ext xmlns:c16="http://schemas.microsoft.com/office/drawing/2014/chart" uri="{C3380CC4-5D6E-409C-BE32-E72D297353CC}">
              <c16:uniqueId val="{00000007-75C3-49AE-AA58-8105420094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4726</c:v>
                </c:pt>
                <c:pt idx="2">
                  <c:v>#N/A</c:v>
                </c:pt>
                <c:pt idx="3">
                  <c:v>#N/A</c:v>
                </c:pt>
                <c:pt idx="4">
                  <c:v>4588</c:v>
                </c:pt>
                <c:pt idx="5">
                  <c:v>#N/A</c:v>
                </c:pt>
                <c:pt idx="6">
                  <c:v>#N/A</c:v>
                </c:pt>
                <c:pt idx="7">
                  <c:v>4296</c:v>
                </c:pt>
                <c:pt idx="8">
                  <c:v>#N/A</c:v>
                </c:pt>
                <c:pt idx="9">
                  <c:v>#N/A</c:v>
                </c:pt>
                <c:pt idx="10">
                  <c:v>4307</c:v>
                </c:pt>
                <c:pt idx="11">
                  <c:v>#N/A</c:v>
                </c:pt>
                <c:pt idx="12">
                  <c:v>#N/A</c:v>
                </c:pt>
                <c:pt idx="13">
                  <c:v>4840</c:v>
                </c:pt>
                <c:pt idx="14">
                  <c:v>#N/A</c:v>
                </c:pt>
              </c:numCache>
            </c:numRef>
          </c:val>
          <c:smooth val="0"/>
          <c:extLst>
            <c:ext xmlns:c16="http://schemas.microsoft.com/office/drawing/2014/chart" uri="{C3380CC4-5D6E-409C-BE32-E72D297353CC}">
              <c16:uniqueId val="{00000008-75C3-49AE-AA58-8105420094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156820</c:v>
                </c:pt>
                <c:pt idx="5">
                  <c:v>151432</c:v>
                </c:pt>
                <c:pt idx="8">
                  <c:v>147561</c:v>
                </c:pt>
                <c:pt idx="11">
                  <c:v>145201</c:v>
                </c:pt>
                <c:pt idx="14">
                  <c:v>144025</c:v>
                </c:pt>
              </c:numCache>
            </c:numRef>
          </c:val>
          <c:extLst>
            <c:ext xmlns:c16="http://schemas.microsoft.com/office/drawing/2014/chart" uri="{C3380CC4-5D6E-409C-BE32-E72D297353CC}">
              <c16:uniqueId val="{00000000-7106-40C5-9671-B0764E151D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38114</c:v>
                </c:pt>
                <c:pt idx="5">
                  <c:v>36923</c:v>
                </c:pt>
                <c:pt idx="8">
                  <c:v>35499</c:v>
                </c:pt>
                <c:pt idx="11">
                  <c:v>35404</c:v>
                </c:pt>
                <c:pt idx="14">
                  <c:v>36613</c:v>
                </c:pt>
              </c:numCache>
            </c:numRef>
          </c:val>
          <c:extLst>
            <c:ext xmlns:c16="http://schemas.microsoft.com/office/drawing/2014/chart" uri="{C3380CC4-5D6E-409C-BE32-E72D297353CC}">
              <c16:uniqueId val="{00000001-7106-40C5-9671-B0764E151D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28446</c:v>
                </c:pt>
                <c:pt idx="5">
                  <c:v>25105</c:v>
                </c:pt>
                <c:pt idx="8">
                  <c:v>25373</c:v>
                </c:pt>
                <c:pt idx="11">
                  <c:v>24928</c:v>
                </c:pt>
                <c:pt idx="14">
                  <c:v>20879</c:v>
                </c:pt>
              </c:numCache>
            </c:numRef>
          </c:val>
          <c:extLst>
            <c:ext xmlns:c16="http://schemas.microsoft.com/office/drawing/2014/chart" uri="{C3380CC4-5D6E-409C-BE32-E72D297353CC}">
              <c16:uniqueId val="{00000002-7106-40C5-9671-B0764E151D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06-40C5-9671-B0764E151D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06-40C5-9671-B0764E151D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5-7106-40C5-9671-B0764E151D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23581</c:v>
                </c:pt>
                <c:pt idx="3">
                  <c:v>23492</c:v>
                </c:pt>
                <c:pt idx="6">
                  <c:v>23057</c:v>
                </c:pt>
                <c:pt idx="9">
                  <c:v>23073</c:v>
                </c:pt>
                <c:pt idx="12">
                  <c:v>23459</c:v>
                </c:pt>
              </c:numCache>
            </c:numRef>
          </c:val>
          <c:extLst>
            <c:ext xmlns:c16="http://schemas.microsoft.com/office/drawing/2014/chart" uri="{C3380CC4-5D6E-409C-BE32-E72D297353CC}">
              <c16:uniqueId val="{00000006-7106-40C5-9671-B0764E151D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7-7106-40C5-9671-B0764E151D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51303</c:v>
                </c:pt>
                <c:pt idx="3">
                  <c:v>50153</c:v>
                </c:pt>
                <c:pt idx="6">
                  <c:v>47557</c:v>
                </c:pt>
                <c:pt idx="9">
                  <c:v>43622</c:v>
                </c:pt>
                <c:pt idx="12">
                  <c:v>40828</c:v>
                </c:pt>
              </c:numCache>
            </c:numRef>
          </c:val>
          <c:extLst>
            <c:ext xmlns:c16="http://schemas.microsoft.com/office/drawing/2014/chart" uri="{C3380CC4-5D6E-409C-BE32-E72D297353CC}">
              <c16:uniqueId val="{00000008-7106-40C5-9671-B0764E151D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2280</c:v>
                </c:pt>
                <c:pt idx="3">
                  <c:v>2725</c:v>
                </c:pt>
                <c:pt idx="6">
                  <c:v>3704</c:v>
                </c:pt>
                <c:pt idx="9">
                  <c:v>1448</c:v>
                </c:pt>
                <c:pt idx="12">
                  <c:v>1077</c:v>
                </c:pt>
              </c:numCache>
            </c:numRef>
          </c:val>
          <c:extLst>
            <c:ext xmlns:c16="http://schemas.microsoft.com/office/drawing/2014/chart" uri="{C3380CC4-5D6E-409C-BE32-E72D297353CC}">
              <c16:uniqueId val="{00000009-7106-40C5-9671-B0764E151D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177060</c:v>
                </c:pt>
                <c:pt idx="3">
                  <c:v>172367</c:v>
                </c:pt>
                <c:pt idx="6">
                  <c:v>170166</c:v>
                </c:pt>
                <c:pt idx="9">
                  <c:v>168364</c:v>
                </c:pt>
                <c:pt idx="12">
                  <c:v>168224</c:v>
                </c:pt>
              </c:numCache>
            </c:numRef>
          </c:val>
          <c:extLst>
            <c:ext xmlns:c16="http://schemas.microsoft.com/office/drawing/2014/chart" uri="{C3380CC4-5D6E-409C-BE32-E72D297353CC}">
              <c16:uniqueId val="{0000000A-7106-40C5-9671-B0764E151D1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30845</c:v>
                </c:pt>
                <c:pt idx="2">
                  <c:v>#N/A</c:v>
                </c:pt>
                <c:pt idx="3">
                  <c:v>#N/A</c:v>
                </c:pt>
                <c:pt idx="4">
                  <c:v>35277</c:v>
                </c:pt>
                <c:pt idx="5">
                  <c:v>#N/A</c:v>
                </c:pt>
                <c:pt idx="6">
                  <c:v>#N/A</c:v>
                </c:pt>
                <c:pt idx="7">
                  <c:v>36050</c:v>
                </c:pt>
                <c:pt idx="8">
                  <c:v>#N/A</c:v>
                </c:pt>
                <c:pt idx="9">
                  <c:v>#N/A</c:v>
                </c:pt>
                <c:pt idx="10">
                  <c:v>30974</c:v>
                </c:pt>
                <c:pt idx="11">
                  <c:v>#N/A</c:v>
                </c:pt>
                <c:pt idx="12">
                  <c:v>#N/A</c:v>
                </c:pt>
                <c:pt idx="13">
                  <c:v>32072</c:v>
                </c:pt>
                <c:pt idx="14">
                  <c:v>#N/A</c:v>
                </c:pt>
              </c:numCache>
            </c:numRef>
          </c:val>
          <c:smooth val="0"/>
          <c:extLst>
            <c:ext xmlns:c16="http://schemas.microsoft.com/office/drawing/2014/chart" uri="{C3380CC4-5D6E-409C-BE32-E72D297353CC}">
              <c16:uniqueId val="{0000000B-7106-40C5-9671-B0764E151D1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6756</c:v>
                </c:pt>
                <c:pt idx="1">
                  <c:v>6757</c:v>
                </c:pt>
                <c:pt idx="2">
                  <c:v>5458</c:v>
                </c:pt>
              </c:numCache>
            </c:numRef>
          </c:val>
          <c:extLst>
            <c:ext xmlns:c16="http://schemas.microsoft.com/office/drawing/2014/chart" uri="{C3380CC4-5D6E-409C-BE32-E72D297353CC}">
              <c16:uniqueId val="{00000000-3569-45A4-AEEA-F29CD98856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4705</c:v>
                </c:pt>
                <c:pt idx="1">
                  <c:v>4706</c:v>
                </c:pt>
                <c:pt idx="2">
                  <c:v>3506</c:v>
                </c:pt>
              </c:numCache>
            </c:numRef>
          </c:val>
          <c:extLst>
            <c:ext xmlns:c16="http://schemas.microsoft.com/office/drawing/2014/chart" uri="{C3380CC4-5D6E-409C-BE32-E72D297353CC}">
              <c16:uniqueId val="{00000001-3569-45A4-AEEA-F29CD98856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15838</c:v>
                </c:pt>
                <c:pt idx="1">
                  <c:v>15946</c:v>
                </c:pt>
                <c:pt idx="2">
                  <c:v>15294</c:v>
                </c:pt>
              </c:numCache>
            </c:numRef>
          </c:val>
          <c:extLst>
            <c:ext xmlns:c16="http://schemas.microsoft.com/office/drawing/2014/chart" uri="{C3380CC4-5D6E-409C-BE32-E72D297353CC}">
              <c16:uniqueId val="{00000002-3569-45A4-AEEA-F29CD988562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{0D818A30-2B9F-4DB4-BF6E-94250AD4FB59}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F9C-4399-9993-998EB37B49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{3400C16A-08AE-4E55-92F7-8828DE114C62}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9C-4399-9993-998EB37B49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{EB07543C-6FEF-4B74-BEFA-23B1EE0FCED1}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9C-4399-9993-998EB37B49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{0558E874-D176-4C63-8FFB-F5A678F45605}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9C-4399-9993-998EB37B49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{59E754EB-3099-4317-A0A0-EDE7C83AF107}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9C-4399-9993-998EB37B49B4}"/>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{B0A8579B-3138-4C37-8C5C-DB49F02B1A3E}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F9C-4399-9993-998EB37B49B4}"/>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{BC7AF90B-4351-4AC5-BAC5-6329D208FE9E}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F9C-4399-9993-998EB37B49B4}"/>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{93982517-5285-4AB2-83AC-A207820E712C}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F9C-4399-9993-998EB37B49B4}"/>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{343AC766-A87D-43AF-AC26-074C11D15CAF}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F9C-4399-9993-998EB37B49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56.8</c:v>
                </c:pt>
                <c:pt idx="8">
                  <c:v>56.8</c:v>
                </c:pt>
                <c:pt idx="16">
                  <c:v>57.3</c:v>
                </c:pt>
                <c:pt idx="24">
                  <c:v>58.4</c:v>
                </c:pt>
                <c:pt idx="32">
                  <c:v>59.6</c:v>
                </c:pt>
              </c:numCache>
            </c:numRef>
          </c:xVal>
          <c:yVal>
            <c:numRef>
              <c:f>公会計指標分析・財政指標組合せ分析表!$BP$51:$DC$51</c:f>
              <c:numCache>
                <c:formatCode>#,##0.0;"▲ "#,##0.0</c:formatCode>
                <c:ptCount val="40"/>
                <c:pt idx="0">
                  <c:v>36.6</c:v>
                </c:pt>
                <c:pt idx="8">
                  <c:v>41.5</c:v>
                </c:pt>
                <c:pt idx="16">
                  <c:v>42.3</c:v>
                </c:pt>
                <c:pt idx="24">
                  <c:v>36.1</c:v>
                </c:pt>
                <c:pt idx="32">
                  <c:v>36.6</c:v>
                </c:pt>
              </c:numCache>
            </c:numRef>
          </c:yVal>
          <c:smooth val="0"/>
          <c:extLst>
            <c:ext xmlns:c16="http://schemas.microsoft.com/office/drawing/2014/chart" uri="{C3380CC4-5D6E-409C-BE32-E72D297353CC}">
              <c16:uniqueId val="{00000009-CF9C-4399-9993-998EB37B49B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{F1295A84-A84C-4DF4-B708-11184E31B838}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F9C-4399-9993-998EB37B49B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{501C2208-4DA2-4CF5-9327-4AC6A6904A8E}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9C-4399-9993-998EB37B49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{93C770C8-0E96-472C-804B-2EA8339ECDC5}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9C-4399-9993-998EB37B49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{D2B76CC2-F67F-4EF8-A64B-43AE3DB53364}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9C-4399-9993-998EB37B49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{C837F8B6-59E9-4A35-8325-8C5576520EC3}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9C-4399-9993-998EB37B49B4}"/>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{7AEF2437-F1B4-4F77-B07B-178D9025CEA4}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F9C-4399-9993-998EB37B49B4}"/>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{63AC1DF7-2E5B-46AC-839B-4F3450788908}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F9C-4399-9993-998EB37B49B4}"/>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{4792CE4F-D0E7-45FB-B8D3-07874709B555}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F9C-4399-9993-998EB37B49B4}"/>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{636833D3-7E9D-4233-8CDD-E05AAD1615A0}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F9C-4399-9993-998EB37B49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CF9C-4399-9993-998EB37B49B4}"/>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6.8351785421948114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{ECB1815B-FF17-495D-9AAA-2EF0BC319BCC}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601-4E46-85E2-711D5ACA96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{0CEB9F73-87D9-4546-9234-024638B17353}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01-4E46-85E2-711D5ACA96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{27CCE16E-2350-4F99-8F05-1654781C1F63}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01-4E46-85E2-711D5ACA96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{E857B9D1-71FA-4705-8468-1151B8588219}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01-4E46-85E2-711D5ACA96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{5918A036-935B-4B4B-A6E8-B3AD8618AF67}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01-4E46-85E2-711D5ACA969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{3D4C40EE-C506-4E62-B0E9-E600E9778BF9}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601-4E46-85E2-711D5ACA969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{A3F9312B-50BD-4162-BAAE-D701FBACE2ED}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601-4E46-85E2-711D5ACA969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{D21EAA96-6D06-4BC4-A7C2-A829146D336A}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601-4E46-85E2-711D5ACA969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{BC64A55B-9782-4B50-8EAB-DD898BB252FC}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601-4E46-85E2-711D5ACA96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5.7</c:v>
                </c:pt>
                <c:pt idx="16">
                  <c:v>5.3</c:v>
                </c:pt>
                <c:pt idx="24">
                  <c:v>5.0999999999999996</c:v>
                </c:pt>
                <c:pt idx="32">
                  <c:v>5.2</c:v>
                </c:pt>
              </c:numCache>
            </c:numRef>
          </c:xVal>
          <c:yVal>
            <c:numRef>
              <c:f>公会計指標分析・財政指標組合せ分析表!$BP$73:$DC$73</c:f>
              <c:numCache>
                <c:formatCode>#,##0.0;"▲ "#,##0.0</c:formatCode>
                <c:ptCount val="40"/>
                <c:pt idx="0">
                  <c:v>36.6</c:v>
                </c:pt>
                <c:pt idx="8">
                  <c:v>41.5</c:v>
                </c:pt>
                <c:pt idx="16">
                  <c:v>42.3</c:v>
                </c:pt>
                <c:pt idx="24">
                  <c:v>36.1</c:v>
                </c:pt>
                <c:pt idx="32">
                  <c:v>36.6</c:v>
                </c:pt>
              </c:numCache>
            </c:numRef>
          </c:yVal>
          <c:smooth val="0"/>
          <c:extLst>
            <c:ext xmlns:c16="http://schemas.microsoft.com/office/drawing/2014/chart" uri="{C3380CC4-5D6E-409C-BE32-E72D297353CC}">
              <c16:uniqueId val="{00000009-0601-4E46-85E2-711D5ACA969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{C375997E-A1F8-419C-AEE4-E26C39353679}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601-4E46-85E2-711D5ACA969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{45355629-1B61-4B32-8C81-D1B429645561}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01-4E46-85E2-711D5ACA96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{BC52057E-807E-4DC2-B391-68EE6CF5DDC4}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01-4E46-85E2-711D5ACA96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{71683973-F1D1-485D-92C4-C56F82214C0B}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01-4E46-85E2-711D5ACA96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{6B06C279-BCDE-47AF-BCDE-4FE5EC796901}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01-4E46-85E2-711D5ACA969D}"/>
                </c:ext>
              </c:extLst>
            </c:dLbl>
            <c:dLbl>
              <c:idx val="8"/>
              <c:layout>
                <c:manualLayout>
                  <c:x val="-1.8235628084250059E-2"/>
                  <c:y val="-5.648150875363978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{DC911A11-35D4-4486-BFB8-30EE5C9CA3A9}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601-4E46-85E2-711D5ACA969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{497DA24E-0D22-45B6-8E4B-A39689D11C5B}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601-4E46-85E2-711D5ACA969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{E2D999F5-FB6F-4D09-A4E0-0F0BFA5EFAE0}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601-4E46-85E2-711D5ACA969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{0FE311B7-F472-4E7E-AA12-081CEE6BBF01}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601-4E46-85E2-711D5ACA96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0601-4E46-85E2-711D5ACA969D}"/>
            </c:ext>
          </c:extLst>
        </c:ser>
        <c:dLbls>
          <c:showLegendKey val="0"/>
          <c:showVal val="1"/>
          <c:showCatName val="0"/>
          <c:showSerName val="0"/>
          <c:showPercent val="0"/>
          <c:showBubbleSize val="0"/>
        </c:dLbls>
        <c:axId val="84219776"/>
        <c:axId val="84234240"/>
      </c:scatterChart>
      <c:valAx>
        <c:axId val="84219776"/>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実質公債費比率の分子については、単年度の元利償還金の増加に伴い、数値は増加している。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地方債発行額については、平成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年度に供用開始の複合文化交流施設「ホルトホール大分」建設や平成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年度に開校の義務教育学校「碩田学園」建設に伴う起債により、一時的に地方債残高が増加したが、今後も引き続き、地方債発行額の抑制に努め公債費の削減を図る。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年度に発行した「ホルトホール大分債」の償還に向け、平成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百万円を毎年積み立て、平成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年度に満期一括償還の財源の一部（</a:t>
          </a:r>
          <a:r>
            <a:rPr kumimoji="1" lang="en-US" altLang="ja-JP" sz="1100">
              <a:solidFill>
                <a:schemeClr val="dk1"/>
              </a:solidFill>
              <a:effectLst/>
              <a:latin typeface="+mn-lt"/>
              <a:ea typeface="+mn-ea"/>
              <a:cs typeface="+mn-cs"/>
            </a:rPr>
            <a:t>170</a:t>
          </a:r>
          <a:r>
            <a:rPr kumimoji="1" lang="ja-JP" altLang="ja-JP" sz="1100">
              <a:solidFill>
                <a:schemeClr val="dk1"/>
              </a:solidFill>
              <a:effectLst/>
              <a:latin typeface="+mn-lt"/>
              <a:ea typeface="+mn-ea"/>
              <a:cs typeface="+mn-cs"/>
            </a:rPr>
            <a:t>百万円）とした。</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将来負担比率については、</a:t>
          </a:r>
          <a:r>
            <a:rPr lang="ja-JP" altLang="ja-JP" sz="1100" b="0" i="0" baseline="0">
              <a:solidFill>
                <a:schemeClr val="dk1"/>
              </a:solidFill>
              <a:effectLst/>
              <a:latin typeface="+mn-lt"/>
              <a:ea typeface="+mn-ea"/>
              <a:cs typeface="+mn-cs"/>
            </a:rPr>
            <a:t>将来負担額に対する充当可能財源のうち、主要</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基金の取り崩しに伴い充当可能基金が</a:t>
          </a:r>
          <a:r>
            <a:rPr lang="ja-JP" altLang="en-US"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40</a:t>
          </a:r>
          <a:r>
            <a:rPr lang="ja-JP" altLang="en-US" sz="1100" b="0" i="0" baseline="0">
              <a:solidFill>
                <a:schemeClr val="dk1"/>
              </a:solidFill>
              <a:effectLst/>
              <a:latin typeface="+mn-lt"/>
              <a:ea typeface="+mn-ea"/>
              <a:cs typeface="+mn-cs"/>
            </a:rPr>
            <a:t>億円</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したことにより、</a:t>
          </a:r>
          <a:r>
            <a:rPr lang="ja-JP" altLang="ja-JP" sz="1100" b="0" i="0" baseline="0">
              <a:solidFill>
                <a:schemeClr val="dk1"/>
              </a:solidFill>
              <a:effectLst/>
              <a:latin typeface="+mn-lt"/>
              <a:ea typeface="+mn-ea"/>
              <a:cs typeface="+mn-cs"/>
            </a:rPr>
            <a:t>対前年度比では</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ポイント悪化し</a:t>
          </a:r>
          <a:r>
            <a:rPr lang="ja-JP" altLang="en-US" sz="1100" b="0" i="0" baseline="0">
              <a:solidFill>
                <a:schemeClr val="dk1"/>
              </a:solidFill>
              <a:effectLst/>
              <a:latin typeface="+mn-lt"/>
              <a:ea typeface="+mn-ea"/>
              <a:cs typeface="+mn-cs"/>
            </a:rPr>
            <a:t>た。</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今後も、「大分市行政改革推進プラン」に基づき、職員数の計画的な定員管理、地方債の発行抑制、公営企業会計の健全化を進めていく。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大分県大分市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財政調整基金及び減債基金については新型コロナウイルス感染症対応に伴い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億円、市有財産整備基金は交通安全対策事業や小・中学校施設整備などの実施に伴い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新型コロナウイルス感染症の影響を受けた事業者に対する利子を補給する事業及び信用保証料を補助する事業に要する経費に対する財源を確保するため、新型コロナウイルス感染症対応事業資金調達支援基金を創設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億円の積立を行った結果、基金全体としては、約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今後も市全体の財政の見通しを注視する中で、基金の適正な管理に努めていく。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○市有財産整備基金：市有財産を整備するために必要があると認められるときの財源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○廃棄物処理施設整備基金：一般廃棄物処理施設を整備するための財源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○森林環境譲与税基金：森林の整備及びその促進に関する施策に要するための財源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○地球環境保全基金：地球温暖化の防止、循環型社会の形成その他の地球環境の保全に関する施策を推進するための財源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○福祉振興基金：高齢化社会に対応し、福祉活動の促進及び福祉施設の整備その他の市民福祉の増進を目的とする事業を推進するための財源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〇新型コロナウイルス感染症対応事業資金調達支援基金：新型コロナウイルス感染症の影響を受けた事業者に対する利子を補給する事業及び信用保証料を補助する事業に要する経費に対する財源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○市有財産整備基金：市有地売払収入額や基金利子など約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千万円積み立てたものの、交通安全対策事業や小・中学校施設整備などの実施に伴い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億円の取り崩しを行ったことで約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新型コロナウイルス感染症対応事業資金調達支援基金：新型コロナウイルス感染症の影響を受けた事業者に対する利子を補給する事業及び信用保証料を補助する事業に要する経費に対する財源を確保するため、新たな基金を創設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○廃棄物処理施設整備基金：有料指定ごみ袋の手数料から経費を差し引いた額の概ね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及び基金利子として約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市有財産整備基金については、公共施設総合管理計画に基づく市有財産の今後の整備予定と今後の財政見通しを的確に見極めながら適正管理に努めていく。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新型コロナウイルス感染症対応に伴う基金の取り崩しにより約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今後も市全体の財政の見通しを注視するとともに、特定目的基金とのバランスも考慮しながら適正な管理に努めていく。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新型コロナウイルス感染症対応に伴う基金の取り崩しにより約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今後も市全体の財政の見通しを注視するとともに、特定目的基金とのバランスも考慮しながら適正な管理に努めていく。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343611" cy="6311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269997" y="190500"/>
          <a:ext cx="3532590" cy="554962"/>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281749" y="215900"/>
          <a:ext cx="3501788" cy="504162"/>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00894" y="241300"/>
          <a:ext cx="3450893" cy="440662"/>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754638" y="190500"/>
          <a:ext cx="2382009" cy="554962"/>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780038" y="215900"/>
          <a:ext cx="2337559" cy="504162"/>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05438" y="241300"/>
          <a:ext cx="2300312" cy="453362"/>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4832" y="882034"/>
          <a:ext cx="9046618" cy="1713457"/>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0553" y="913784"/>
          <a:ext cx="1244031" cy="1649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54732" y="913784"/>
          <a:ext cx="1194180" cy="1649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478,463
474,979
502.39
242,717,802
238,977,682
2,995,959
100,876,385
168,223,780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48912" y="913784"/>
          <a:ext cx="1364776" cy="1649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13688" y="932834"/>
          <a:ext cx="1813067" cy="9059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26755" y="932834"/>
          <a:ext cx="1136934" cy="9059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20934" y="945534"/>
          <a:ext cx="575291" cy="9059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13688" y="1681376"/>
          <a:ext cx="1813067" cy="61196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190255" y="1681376"/>
          <a:ext cx="3291195" cy="61196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30689" y="882034"/>
          <a:ext cx="1364776" cy="1228488"/>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157488" y="945534"/>
          <a:ext cx="1194179" cy="25087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157488" y="1209106"/>
          <a:ext cx="1194179" cy="4976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157488" y="1536653"/>
          <a:ext cx="1314924" cy="62466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993336" y="1034434"/>
          <a:ext cx="189647"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047311" y="99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047311" y="1298006"/>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091761" y="1536653"/>
          <a:ext cx="0" cy="13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12386" y="1536653"/>
          <a:ext cx="151547"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091761" y="1767101"/>
          <a:ext cx="0" cy="132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12386" y="1902299"/>
          <a:ext cx="151547"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68941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23038"/>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48984"/>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382607"/>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1623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41341" y="4113900"/>
          <a:ext cx="3803935" cy="3024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97771" y="4468972"/>
          <a:ext cx="1543692" cy="26036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39742" y="4452301"/>
          <a:ext cx="755206" cy="293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94476" y="4233365"/>
          <a:ext cx="1364776" cy="2464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94476" y="4416330"/>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59252" y="4233365"/>
          <a:ext cx="1364776" cy="2464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59252" y="4416330"/>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51028" y="4233365"/>
          <a:ext cx="1364776" cy="2464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51028" y="4416330"/>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41341" y="4781976"/>
          <a:ext cx="3803935" cy="206005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92073" y="4781976"/>
          <a:ext cx="4264925" cy="206005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92073" y="4845476"/>
          <a:ext cx="4094328"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48370" y="5058723"/>
          <a:ext cx="4081628" cy="1701231"/>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有形固定資産減価償却率については、前年度比で</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ポイント悪化</a:t>
          </a:r>
          <a:r>
            <a:rPr kumimoji="1" lang="ja-JP" altLang="en-US" sz="1100">
              <a:solidFill>
                <a:schemeClr val="dk1"/>
              </a:solidFill>
              <a:effectLst/>
              <a:latin typeface="+mn-lt"/>
              <a:ea typeface="+mn-ea"/>
              <a:cs typeface="+mn-cs"/>
            </a:rPr>
            <a:t>しているものの、</a:t>
          </a:r>
          <a:r>
            <a:rPr kumimoji="1" lang="ja-JP" altLang="ja-JP" sz="1100">
              <a:solidFill>
                <a:schemeClr val="dk1"/>
              </a:solidFill>
              <a:effectLst/>
              <a:latin typeface="+mn-lt"/>
              <a:ea typeface="+mn-ea"/>
              <a:cs typeface="+mn-cs"/>
            </a:rPr>
            <a:t>全国平均よりも</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ポイント低くなっている。</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各施設等の建築年数の経過に伴い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減価</a:t>
          </a:r>
          <a:r>
            <a:rPr kumimoji="1" lang="ja-JP" altLang="en-US" sz="1100">
              <a:solidFill>
                <a:schemeClr val="dk1"/>
              </a:solidFill>
              <a:effectLst/>
              <a:latin typeface="+mn-lt"/>
              <a:ea typeface="+mn-ea"/>
              <a:cs typeface="+mn-cs"/>
            </a:rPr>
            <a:t>償却累計額</a:t>
          </a:r>
          <a:r>
            <a:rPr kumimoji="1" lang="ja-JP" altLang="ja-JP" sz="1100">
              <a:solidFill>
                <a:schemeClr val="dk1"/>
              </a:solidFill>
              <a:effectLst/>
              <a:latin typeface="+mn-lt"/>
              <a:ea typeface="+mn-ea"/>
              <a:cs typeface="+mn-cs"/>
            </a:rPr>
            <a:t>の増加</a:t>
          </a:r>
          <a:r>
            <a:rPr kumimoji="1" lang="ja-JP" altLang="en-US" sz="1100">
              <a:solidFill>
                <a:schemeClr val="dk1"/>
              </a:solidFill>
              <a:effectLst/>
              <a:latin typeface="+mn-lt"/>
              <a:ea typeface="+mn-ea"/>
              <a:cs typeface="+mn-cs"/>
            </a:rPr>
            <a:t>などが挙げられる。</a:t>
          </a:r>
          <a:r>
            <a:rPr kumimoji="1" lang="ja-JP" altLang="ja-JP" sz="1100">
              <a:solidFill>
                <a:schemeClr val="dk1"/>
              </a:solidFill>
              <a:effectLst/>
              <a:latin typeface="+mn-lt"/>
              <a:ea typeface="+mn-ea"/>
              <a:cs typeface="+mn-cs"/>
            </a:rPr>
            <a:t>今後も資産の耐用年数等を十分に考慮した施設整備を行うことで、有形固定資産減価償却率の低減に努める。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16320" y="459915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41341" y="6842030"/>
          <a:ext cx="380393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8156" y="675505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41341" y="6504375"/>
          <a:ext cx="380393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78156" y="6410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41341" y="6159895"/>
          <a:ext cx="380393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78156" y="60660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41341" y="5815415"/>
          <a:ext cx="380393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78156" y="57216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41341" y="5470936"/>
          <a:ext cx="380393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78156" y="53771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41341" y="5126456"/>
          <a:ext cx="380393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78156" y="50403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41341" y="4781976"/>
          <a:ext cx="380393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78156" y="4695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41341" y="4781976"/>
          <a:ext cx="3803935" cy="206005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xdr:cNvCxnSpPr/>
      </xdr:nvCxnSpPr>
      <xdr:spPr>
        <a:xfrm flipV="1">
          <a:off x="4273683" y="5219533"/>
          <a:ext cx="1270" cy="12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xdr:cNvSpPr txBox="1"/>
      </xdr:nvSpPr>
      <xdr:spPr>
        <a:xfrm>
          <a:off x="4326388" y="6425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xdr:cNvCxnSpPr/>
      </xdr:nvCxnSpPr>
      <xdr:spPr>
        <a:xfrm>
          <a:off x="4192943" y="6421613"/>
          <a:ext cx="16472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xdr:cNvSpPr txBox="1"/>
      </xdr:nvSpPr>
      <xdr:spPr>
        <a:xfrm>
          <a:off x="4326388" y="501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xdr:cNvCxnSpPr/>
      </xdr:nvCxnSpPr>
      <xdr:spPr>
        <a:xfrm>
          <a:off x="4192943" y="5219533"/>
          <a:ext cx="16472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138659</xdr:rowOff>
    </xdr:from>
    <xdr:ext cx="405111" cy="259045"/>
    <xdr:sp macro="" textlink="">
      <xdr:nvSpPr>
        <xdr:cNvPr id="70" name="有形固定資産減価償却率平均値テキスト"/>
        <xdr:cNvSpPr txBox="1"/>
      </xdr:nvSpPr>
      <xdr:spPr>
        <a:xfrm>
          <a:off x="4326388" y="5836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xdr:cNvSpPr/>
      </xdr:nvSpPr>
      <xdr:spPr>
        <a:xfrm>
          <a:off x="4224788" y="5858172"/>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xdr:cNvSpPr/>
      </xdr:nvSpPr>
      <xdr:spPr>
        <a:xfrm>
          <a:off x="3593200" y="5832983"/>
          <a:ext cx="87952"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xdr:cNvSpPr/>
      </xdr:nvSpPr>
      <xdr:spPr>
        <a:xfrm>
          <a:off x="2910812" y="5804197"/>
          <a:ext cx="87952"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228424" y="5764615"/>
          <a:ext cx="87952" cy="9477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xdr:cNvSpPr/>
      </xdr:nvSpPr>
      <xdr:spPr>
        <a:xfrm>
          <a:off x="1546035" y="5739427"/>
          <a:ext cx="8795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17691" y="6887076"/>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86103" y="6887076"/>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03715" y="6887076"/>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21326" y="6887076"/>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38938" y="6887076"/>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52282</xdr:rowOff>
    </xdr:from>
    <xdr:to>
      <xdr:col>23</xdr:col>
      <xdr:colOff>136525</xdr:colOff>
      <xdr:row>30</xdr:row>
      <xdr:rowOff>153882</xdr:rowOff>
    </xdr:to>
    <xdr:sp macro="" textlink="">
      <xdr:nvSpPr>
        <xdr:cNvPr id="81" name="楕円 80"/>
        <xdr:cNvSpPr/>
      </xdr:nvSpPr>
      <xdr:spPr>
        <a:xfrm>
          <a:off x="4224788" y="575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75159</xdr:rowOff>
    </xdr:from>
    <xdr:ext cx="405111" cy="259045"/>
    <xdr:sp macro="" textlink="">
      <xdr:nvSpPr>
        <xdr:cNvPr id="82" name="有形固定資産減価償却率該当値テキスト"/>
        <xdr:cNvSpPr txBox="1"/>
      </xdr:nvSpPr>
      <xdr:spPr>
        <a:xfrm>
          <a:off x="4326388" y="5609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9102</xdr:rowOff>
    </xdr:from>
    <xdr:to>
      <xdr:col>19</xdr:col>
      <xdr:colOff>187325</xdr:colOff>
      <xdr:row>30</xdr:row>
      <xdr:rowOff>110702</xdr:rowOff>
    </xdr:to>
    <xdr:sp macro="" textlink="">
      <xdr:nvSpPr>
        <xdr:cNvPr id="83" name="楕円 82"/>
        <xdr:cNvSpPr/>
      </xdr:nvSpPr>
      <xdr:spPr>
        <a:xfrm>
          <a:off x="3593200" y="5707042"/>
          <a:ext cx="8795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59902</xdr:rowOff>
    </xdr:from>
    <xdr:to>
      <xdr:col>23</xdr:col>
      <xdr:colOff>85725</xdr:colOff>
      <xdr:row>30</xdr:row>
      <xdr:rowOff>103082</xdr:rowOff>
    </xdr:to>
    <xdr:cxnSp macro="">
      <xdr:nvCxnSpPr>
        <xdr:cNvPr id="84" name="直線コネクタ 83"/>
        <xdr:cNvCxnSpPr/>
      </xdr:nvCxnSpPr>
      <xdr:spPr>
        <a:xfrm>
          <a:off x="3644000" y="5757842"/>
          <a:ext cx="631588"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140970</xdr:rowOff>
    </xdr:from>
    <xdr:to>
      <xdr:col>15</xdr:col>
      <xdr:colOff>187325</xdr:colOff>
      <xdr:row>30</xdr:row>
      <xdr:rowOff>71120</xdr:rowOff>
    </xdr:to>
    <xdr:sp macro="" textlink="">
      <xdr:nvSpPr>
        <xdr:cNvPr id="85" name="楕円 84"/>
        <xdr:cNvSpPr/>
      </xdr:nvSpPr>
      <xdr:spPr>
        <a:xfrm>
          <a:off x="2910812" y="5675137"/>
          <a:ext cx="87952"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20320</xdr:rowOff>
    </xdr:from>
    <xdr:to>
      <xdr:col>19</xdr:col>
      <xdr:colOff>136525</xdr:colOff>
      <xdr:row>30</xdr:row>
      <xdr:rowOff>59902</xdr:rowOff>
    </xdr:to>
    <xdr:cxnSp macro="">
      <xdr:nvCxnSpPr>
        <xdr:cNvPr id="86" name="直線コネクタ 85"/>
        <xdr:cNvCxnSpPr/>
      </xdr:nvCxnSpPr>
      <xdr:spPr>
        <a:xfrm>
          <a:off x="2961612" y="5718260"/>
          <a:ext cx="682388"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122978</xdr:rowOff>
    </xdr:from>
    <xdr:to>
      <xdr:col>11</xdr:col>
      <xdr:colOff>187325</xdr:colOff>
      <xdr:row>30</xdr:row>
      <xdr:rowOff>53128</xdr:rowOff>
    </xdr:to>
    <xdr:sp macro="" textlink="">
      <xdr:nvSpPr>
        <xdr:cNvPr id="87" name="楕円 86"/>
        <xdr:cNvSpPr/>
      </xdr:nvSpPr>
      <xdr:spPr>
        <a:xfrm>
          <a:off x="2228424" y="5657145"/>
          <a:ext cx="87952"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2328</xdr:rowOff>
    </xdr:from>
    <xdr:to>
      <xdr:col>15</xdr:col>
      <xdr:colOff>136525</xdr:colOff>
      <xdr:row>30</xdr:row>
      <xdr:rowOff>20320</xdr:rowOff>
    </xdr:to>
    <xdr:cxnSp macro="">
      <xdr:nvCxnSpPr>
        <xdr:cNvPr id="88" name="直線コネクタ 87"/>
        <xdr:cNvCxnSpPr/>
      </xdr:nvCxnSpPr>
      <xdr:spPr>
        <a:xfrm>
          <a:off x="2279224" y="5700268"/>
          <a:ext cx="682388"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122978</xdr:rowOff>
    </xdr:from>
    <xdr:to>
      <xdr:col>7</xdr:col>
      <xdr:colOff>187325</xdr:colOff>
      <xdr:row>30</xdr:row>
      <xdr:rowOff>53128</xdr:rowOff>
    </xdr:to>
    <xdr:sp macro="" textlink="">
      <xdr:nvSpPr>
        <xdr:cNvPr id="89" name="楕円 88"/>
        <xdr:cNvSpPr/>
      </xdr:nvSpPr>
      <xdr:spPr>
        <a:xfrm>
          <a:off x="1546035" y="5657145"/>
          <a:ext cx="87952"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2328</xdr:rowOff>
    </xdr:from>
    <xdr:to>
      <xdr:col>11</xdr:col>
      <xdr:colOff>136525</xdr:colOff>
      <xdr:row>30</xdr:row>
      <xdr:rowOff>2328</xdr:rowOff>
    </xdr:to>
    <xdr:cxnSp macro="">
      <xdr:nvCxnSpPr>
        <xdr:cNvPr id="90" name="直線コネクタ 89"/>
        <xdr:cNvCxnSpPr/>
      </xdr:nvCxnSpPr>
      <xdr:spPr>
        <a:xfrm>
          <a:off x="1596835" y="5700268"/>
          <a:ext cx="68238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1" name="n_1aveValue有形固定資産減価償却率"/>
        <xdr:cNvSpPr txBox="1"/>
      </xdr:nvSpPr>
      <xdr:spPr>
        <a:xfrm>
          <a:off x="3448647" y="591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92" name="n_2aveValue有形固定資産減価償却率"/>
        <xdr:cNvSpPr txBox="1"/>
      </xdr:nvSpPr>
      <xdr:spPr>
        <a:xfrm>
          <a:off x="2778959" y="588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3" name="n_3aveValue有形固定資産減価償却率"/>
        <xdr:cNvSpPr txBox="1"/>
      </xdr:nvSpPr>
      <xdr:spPr>
        <a:xfrm>
          <a:off x="2096570" y="5857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94" name="n_4aveValue有形固定資産減価償却率"/>
        <xdr:cNvSpPr txBox="1"/>
      </xdr:nvSpPr>
      <xdr:spPr>
        <a:xfrm>
          <a:off x="1414182" y="5832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127229</xdr:rowOff>
    </xdr:from>
    <xdr:ext cx="405111" cy="259045"/>
    <xdr:sp macro="" textlink="">
      <xdr:nvSpPr>
        <xdr:cNvPr id="95" name="n_1mainValue有形固定資産減価償却率"/>
        <xdr:cNvSpPr txBox="1"/>
      </xdr:nvSpPr>
      <xdr:spPr>
        <a:xfrm>
          <a:off x="3448647" y="5497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87647</xdr:rowOff>
    </xdr:from>
    <xdr:ext cx="405111" cy="259045"/>
    <xdr:sp macro="" textlink="">
      <xdr:nvSpPr>
        <xdr:cNvPr id="96" name="n_2mainValue有形固定資産減価償却率"/>
        <xdr:cNvSpPr txBox="1"/>
      </xdr:nvSpPr>
      <xdr:spPr>
        <a:xfrm>
          <a:off x="2778959" y="545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69655</xdr:rowOff>
    </xdr:from>
    <xdr:ext cx="405111" cy="259045"/>
    <xdr:sp macro="" textlink="">
      <xdr:nvSpPr>
        <xdr:cNvPr id="97" name="n_3mainValue有形固定資産減価償却率"/>
        <xdr:cNvSpPr txBox="1"/>
      </xdr:nvSpPr>
      <xdr:spPr>
        <a:xfrm>
          <a:off x="2096570" y="5440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69655</xdr:rowOff>
    </xdr:from>
    <xdr:ext cx="405111" cy="259045"/>
    <xdr:sp macro="" textlink="">
      <xdr:nvSpPr>
        <xdr:cNvPr id="98" name="n_4mainValue有形固定資産減価償却率"/>
        <xdr:cNvSpPr txBox="1"/>
      </xdr:nvSpPr>
      <xdr:spPr>
        <a:xfrm>
          <a:off x="1414182" y="5440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0139386" y="4113900"/>
          <a:ext cx="3784032" cy="3024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1090211" y="4468972"/>
          <a:ext cx="934999" cy="26036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375315" y="4452301"/>
          <a:ext cx="852852" cy="293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892521" y="4233365"/>
          <a:ext cx="1364776" cy="2464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892521" y="4416330"/>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257297" y="4233365"/>
          <a:ext cx="1364776" cy="2464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257297" y="4416330"/>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729170" y="4233365"/>
          <a:ext cx="1364776" cy="2464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729170" y="4416330"/>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0139386" y="4781976"/>
          <a:ext cx="3784032" cy="206005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4170215" y="4781976"/>
          <a:ext cx="4264925" cy="206005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4170215" y="4845476"/>
          <a:ext cx="4094328"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246415" y="5058723"/>
          <a:ext cx="4081628" cy="1701231"/>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債務償還比率については、前年度比で</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ポイント悪化し、全国平均よりも</a:t>
          </a:r>
          <a:r>
            <a:rPr kumimoji="1" lang="en-US" altLang="ja-JP" sz="1100">
              <a:solidFill>
                <a:schemeClr val="dk1"/>
              </a:solidFill>
              <a:effectLst/>
              <a:latin typeface="+mn-lt"/>
              <a:ea typeface="+mn-ea"/>
              <a:cs typeface="+mn-cs"/>
            </a:rPr>
            <a:t>36.7</a:t>
          </a:r>
          <a:r>
            <a:rPr kumimoji="1" lang="ja-JP" altLang="ja-JP" sz="1100">
              <a:solidFill>
                <a:schemeClr val="dk1"/>
              </a:solidFill>
              <a:effectLst/>
              <a:latin typeface="+mn-lt"/>
              <a:ea typeface="+mn-ea"/>
              <a:cs typeface="+mn-cs"/>
            </a:rPr>
            <a:t>ポイント高くなっている。これは、</a:t>
          </a:r>
          <a:r>
            <a:rPr kumimoji="1" lang="ja-JP" altLang="en-US" sz="1100">
              <a:solidFill>
                <a:schemeClr val="dk1"/>
              </a:solidFill>
              <a:effectLst/>
              <a:latin typeface="+mn-lt"/>
              <a:ea typeface="+mn-ea"/>
              <a:cs typeface="+mn-cs"/>
            </a:rPr>
            <a:t>会計年度任用職員への移行に伴う人件費等の増に伴い</a:t>
          </a:r>
          <a:r>
            <a:rPr kumimoji="1" lang="ja-JP" altLang="ja-JP" sz="1100">
              <a:solidFill>
                <a:schemeClr val="dk1"/>
              </a:solidFill>
              <a:effectLst/>
              <a:latin typeface="+mn-lt"/>
              <a:ea typeface="+mn-ea"/>
              <a:cs typeface="+mn-cs"/>
            </a:rPr>
            <a:t>経常経費充当一般財源が増加したこ</a:t>
          </a:r>
          <a:r>
            <a:rPr kumimoji="1" lang="ja-JP" altLang="en-US" sz="1100">
              <a:solidFill>
                <a:schemeClr val="dk1"/>
              </a:solidFill>
              <a:effectLst/>
              <a:latin typeface="+mn-lt"/>
              <a:ea typeface="+mn-ea"/>
              <a:cs typeface="+mn-cs"/>
            </a:rPr>
            <a:t>とや、基金の取り崩しに伴い</a:t>
          </a:r>
          <a:r>
            <a:rPr lang="ja-JP" altLang="ja-JP" sz="1100">
              <a:solidFill>
                <a:schemeClr val="dk1"/>
              </a:solidFill>
              <a:effectLst/>
              <a:latin typeface="+mn-lt"/>
              <a:ea typeface="+mn-ea"/>
              <a:cs typeface="+mn-cs"/>
            </a:rPr>
            <a:t>将来負担額に対する充当可能</a:t>
          </a:r>
          <a:r>
            <a:rPr lang="ja-JP" altLang="en-US" sz="1100">
              <a:solidFill>
                <a:schemeClr val="dk1"/>
              </a:solidFill>
              <a:effectLst/>
              <a:latin typeface="+mn-lt"/>
              <a:ea typeface="+mn-ea"/>
              <a:cs typeface="+mn-cs"/>
            </a:rPr>
            <a:t>財源の</a:t>
          </a:r>
          <a:r>
            <a:rPr lang="ja-JP" altLang="ja-JP"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などが挙げられる。今後も地方債発行額の抑制</a:t>
          </a:r>
          <a:r>
            <a:rPr kumimoji="1" lang="ja-JP" altLang="en-US" sz="1100">
              <a:solidFill>
                <a:schemeClr val="dk1"/>
              </a:solidFill>
              <a:effectLst/>
              <a:latin typeface="+mn-lt"/>
              <a:ea typeface="+mn-ea"/>
              <a:cs typeface="+mn-cs"/>
            </a:rPr>
            <a:t>や基金も含めた財源の確保</a:t>
          </a:r>
          <a:r>
            <a:rPr kumimoji="1" lang="ja-JP" altLang="ja-JP" sz="1100">
              <a:solidFill>
                <a:schemeClr val="dk1"/>
              </a:solidFill>
              <a:effectLst/>
              <a:latin typeface="+mn-lt"/>
              <a:ea typeface="+mn-ea"/>
              <a:cs typeface="+mn-cs"/>
            </a:rPr>
            <a:t>などにより健全な財政運営に努めていく。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0101286" y="459915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0139386" y="6842030"/>
          <a:ext cx="37840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645947" y="6755053"/>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0139386" y="6504375"/>
          <a:ext cx="37840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9645947" y="64105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0139386" y="6159895"/>
          <a:ext cx="37840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9705003" y="60660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0139386" y="5815415"/>
          <a:ext cx="37840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705003" y="57216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0139386" y="5470936"/>
          <a:ext cx="37840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705003" y="53771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0139386" y="5126456"/>
          <a:ext cx="37840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9807595" y="50403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0139386" y="4781976"/>
          <a:ext cx="37840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0139386" y="4781976"/>
          <a:ext cx="3784032" cy="206005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xdr:cNvCxnSpPr/>
      </xdr:nvCxnSpPr>
      <xdr:spPr>
        <a:xfrm flipV="1">
          <a:off x="13251824" y="5126456"/>
          <a:ext cx="1269" cy="141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xdr:cNvSpPr txBox="1"/>
      </xdr:nvSpPr>
      <xdr:spPr>
        <a:xfrm>
          <a:off x="13304529" y="65459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xdr:cNvCxnSpPr/>
      </xdr:nvCxnSpPr>
      <xdr:spPr>
        <a:xfrm>
          <a:off x="13184732" y="654215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3304529" y="49093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3184732" y="512645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2" name="債務償還比率平均値テキスト"/>
        <xdr:cNvSpPr txBox="1"/>
      </xdr:nvSpPr>
      <xdr:spPr>
        <a:xfrm>
          <a:off x="13304529" y="5695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xdr:cNvSpPr/>
      </xdr:nvSpPr>
      <xdr:spPr>
        <a:xfrm>
          <a:off x="13222832" y="5836821"/>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xdr:cNvSpPr/>
      </xdr:nvSpPr>
      <xdr:spPr>
        <a:xfrm>
          <a:off x="12571341" y="5840780"/>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xdr:cNvSpPr/>
      </xdr:nvSpPr>
      <xdr:spPr>
        <a:xfrm>
          <a:off x="11888953" y="5815472"/>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6" name="フローチャート: 判断 135"/>
        <xdr:cNvSpPr/>
      </xdr:nvSpPr>
      <xdr:spPr>
        <a:xfrm>
          <a:off x="11206565" y="5830225"/>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7" name="フローチャート: 判断 136"/>
        <xdr:cNvSpPr/>
      </xdr:nvSpPr>
      <xdr:spPr>
        <a:xfrm>
          <a:off x="10524177" y="5831784"/>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3095832" y="6887076"/>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464244" y="6887076"/>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781856" y="6887076"/>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1099468" y="6887076"/>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417080" y="6887076"/>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11451</xdr:rowOff>
    </xdr:from>
    <xdr:to>
      <xdr:col>76</xdr:col>
      <xdr:colOff>73025</xdr:colOff>
      <xdr:row>31</xdr:row>
      <xdr:rowOff>113051</xdr:rowOff>
    </xdr:to>
    <xdr:sp macro="" textlink="">
      <xdr:nvSpPr>
        <xdr:cNvPr id="143" name="楕円 142"/>
        <xdr:cNvSpPr/>
      </xdr:nvSpPr>
      <xdr:spPr>
        <a:xfrm>
          <a:off x="13222832" y="5873164"/>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161328</xdr:rowOff>
    </xdr:from>
    <xdr:ext cx="469744" cy="259045"/>
    <xdr:sp macro="" textlink="">
      <xdr:nvSpPr>
        <xdr:cNvPr id="144" name="債務償還比率該当値テキスト"/>
        <xdr:cNvSpPr txBox="1"/>
      </xdr:nvSpPr>
      <xdr:spPr>
        <a:xfrm>
          <a:off x="13304529" y="585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5574</xdr:rowOff>
    </xdr:from>
    <xdr:to>
      <xdr:col>72</xdr:col>
      <xdr:colOff>123825</xdr:colOff>
      <xdr:row>31</xdr:row>
      <xdr:rowOff>107174</xdr:rowOff>
    </xdr:to>
    <xdr:sp macro="" textlink="">
      <xdr:nvSpPr>
        <xdr:cNvPr id="145" name="楕円 144"/>
        <xdr:cNvSpPr/>
      </xdr:nvSpPr>
      <xdr:spPr>
        <a:xfrm>
          <a:off x="12571341" y="586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56374</xdr:rowOff>
    </xdr:from>
    <xdr:to>
      <xdr:col>76</xdr:col>
      <xdr:colOff>22225</xdr:colOff>
      <xdr:row>31</xdr:row>
      <xdr:rowOff>62251</xdr:rowOff>
    </xdr:to>
    <xdr:cxnSp macro="">
      <xdr:nvCxnSpPr>
        <xdr:cNvPr id="146" name="直線コネクタ 145"/>
        <xdr:cNvCxnSpPr/>
      </xdr:nvCxnSpPr>
      <xdr:spPr>
        <a:xfrm>
          <a:off x="12622141" y="5918087"/>
          <a:ext cx="631588"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167068</xdr:rowOff>
    </xdr:from>
    <xdr:to>
      <xdr:col>68</xdr:col>
      <xdr:colOff>123825</xdr:colOff>
      <xdr:row>31</xdr:row>
      <xdr:rowOff>97218</xdr:rowOff>
    </xdr:to>
    <xdr:sp macro="" textlink="">
      <xdr:nvSpPr>
        <xdr:cNvPr id="147" name="楕円 146"/>
        <xdr:cNvSpPr/>
      </xdr:nvSpPr>
      <xdr:spPr>
        <a:xfrm>
          <a:off x="11888953" y="5865008"/>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46418</xdr:rowOff>
    </xdr:from>
    <xdr:to>
      <xdr:col>72</xdr:col>
      <xdr:colOff>73025</xdr:colOff>
      <xdr:row>31</xdr:row>
      <xdr:rowOff>56374</xdr:rowOff>
    </xdr:to>
    <xdr:cxnSp macro="">
      <xdr:nvCxnSpPr>
        <xdr:cNvPr id="148" name="直線コネクタ 147"/>
        <xdr:cNvCxnSpPr/>
      </xdr:nvCxnSpPr>
      <xdr:spPr>
        <a:xfrm>
          <a:off x="11939753" y="5908131"/>
          <a:ext cx="682388"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131085</xdr:rowOff>
    </xdr:from>
    <xdr:to>
      <xdr:col>64</xdr:col>
      <xdr:colOff>123825</xdr:colOff>
      <xdr:row>31</xdr:row>
      <xdr:rowOff>61235</xdr:rowOff>
    </xdr:to>
    <xdr:sp macro="" textlink="">
      <xdr:nvSpPr>
        <xdr:cNvPr id="149" name="楕円 148"/>
        <xdr:cNvSpPr/>
      </xdr:nvSpPr>
      <xdr:spPr>
        <a:xfrm>
          <a:off x="11206565" y="5829025"/>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10435</xdr:rowOff>
    </xdr:from>
    <xdr:to>
      <xdr:col>68</xdr:col>
      <xdr:colOff>73025</xdr:colOff>
      <xdr:row>31</xdr:row>
      <xdr:rowOff>46418</xdr:rowOff>
    </xdr:to>
    <xdr:cxnSp macro="">
      <xdr:nvCxnSpPr>
        <xdr:cNvPr id="150" name="直線コネクタ 149"/>
        <xdr:cNvCxnSpPr/>
      </xdr:nvCxnSpPr>
      <xdr:spPr>
        <a:xfrm>
          <a:off x="11257365" y="5872148"/>
          <a:ext cx="682388"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117052</xdr:rowOff>
    </xdr:from>
    <xdr:to>
      <xdr:col>60</xdr:col>
      <xdr:colOff>123825</xdr:colOff>
      <xdr:row>31</xdr:row>
      <xdr:rowOff>47202</xdr:rowOff>
    </xdr:to>
    <xdr:sp macro="" textlink="">
      <xdr:nvSpPr>
        <xdr:cNvPr id="151" name="楕円 150"/>
        <xdr:cNvSpPr/>
      </xdr:nvSpPr>
      <xdr:spPr>
        <a:xfrm>
          <a:off x="10524177" y="5814992"/>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167852</xdr:rowOff>
    </xdr:from>
    <xdr:to>
      <xdr:col>64</xdr:col>
      <xdr:colOff>73025</xdr:colOff>
      <xdr:row>31</xdr:row>
      <xdr:rowOff>10435</xdr:rowOff>
    </xdr:to>
    <xdr:cxnSp macro="">
      <xdr:nvCxnSpPr>
        <xdr:cNvPr id="152" name="直線コネクタ 151"/>
        <xdr:cNvCxnSpPr/>
      </xdr:nvCxnSpPr>
      <xdr:spPr>
        <a:xfrm>
          <a:off x="10574977" y="5858968"/>
          <a:ext cx="682388" cy="1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3" name="n_1aveValue債務償還比率"/>
        <xdr:cNvSpPr txBox="1"/>
      </xdr:nvSpPr>
      <xdr:spPr>
        <a:xfrm>
          <a:off x="12394471" y="562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4" name="n_2aveValue債務償還比率"/>
        <xdr:cNvSpPr txBox="1"/>
      </xdr:nvSpPr>
      <xdr:spPr>
        <a:xfrm>
          <a:off x="11724783" y="55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53562</xdr:rowOff>
    </xdr:from>
    <xdr:ext cx="469744" cy="259045"/>
    <xdr:sp macro="" textlink="">
      <xdr:nvSpPr>
        <xdr:cNvPr id="155" name="n_3aveValue債務償還比率"/>
        <xdr:cNvSpPr txBox="1"/>
      </xdr:nvSpPr>
      <xdr:spPr>
        <a:xfrm>
          <a:off x="11042395" y="591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55121</xdr:rowOff>
    </xdr:from>
    <xdr:ext cx="469744" cy="259045"/>
    <xdr:sp macro="" textlink="">
      <xdr:nvSpPr>
        <xdr:cNvPr id="156" name="n_4aveValue債務償還比率"/>
        <xdr:cNvSpPr txBox="1"/>
      </xdr:nvSpPr>
      <xdr:spPr>
        <a:xfrm>
          <a:off x="10360007" y="591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98301</xdr:rowOff>
    </xdr:from>
    <xdr:ext cx="469744" cy="259045"/>
    <xdr:sp macro="" textlink="">
      <xdr:nvSpPr>
        <xdr:cNvPr id="157" name="n_1mainValue債務償還比率"/>
        <xdr:cNvSpPr txBox="1"/>
      </xdr:nvSpPr>
      <xdr:spPr>
        <a:xfrm>
          <a:off x="12394471" y="5960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88345</xdr:rowOff>
    </xdr:from>
    <xdr:ext cx="469744" cy="259045"/>
    <xdr:sp macro="" textlink="">
      <xdr:nvSpPr>
        <xdr:cNvPr id="158" name="n_2mainValue債務償還比率"/>
        <xdr:cNvSpPr txBox="1"/>
      </xdr:nvSpPr>
      <xdr:spPr>
        <a:xfrm>
          <a:off x="11724783" y="595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77762</xdr:rowOff>
    </xdr:from>
    <xdr:ext cx="469744" cy="259045"/>
    <xdr:sp macro="" textlink="">
      <xdr:nvSpPr>
        <xdr:cNvPr id="159" name="n_3mainValue債務償還比率"/>
        <xdr:cNvSpPr txBox="1"/>
      </xdr:nvSpPr>
      <xdr:spPr>
        <a:xfrm>
          <a:off x="11042395" y="561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63729</xdr:rowOff>
    </xdr:from>
    <xdr:ext cx="469744" cy="259045"/>
    <xdr:sp macro="" textlink="">
      <xdr:nvSpPr>
        <xdr:cNvPr id="160" name="n_4mainValue債務償還比率"/>
        <xdr:cNvSpPr txBox="1"/>
      </xdr:nvSpPr>
      <xdr:spPr>
        <a:xfrm>
          <a:off x="10360007" y="559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41341" y="7699612"/>
          <a:ext cx="5288508" cy="3343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41341" y="11354511"/>
          <a:ext cx="5288508" cy="3275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25547" y="7945082"/>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259252" y="10503753"/>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25547" y="11567757"/>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259252" y="14200827"/>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5291" y="127000"/>
          <a:ext cx="11366500" cy="61111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059701" y="189647"/>
          <a:ext cx="3564341" cy="535769"/>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078751" y="215047"/>
          <a:ext cx="3519891" cy="48496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04151" y="240447"/>
          <a:ext cx="3462741" cy="42146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564246" y="189647"/>
          <a:ext cx="2382008" cy="535769"/>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589646" y="215047"/>
          <a:ext cx="2337558" cy="48496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15046" y="240447"/>
          <a:ext cx="2280408" cy="434169"/>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2388" y="857440"/>
          <a:ext cx="9041642" cy="1701231"/>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09388" y="889190"/>
          <a:ext cx="1237776" cy="16377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03567" y="889190"/>
          <a:ext cx="1194179" cy="16377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478,463
474,979
502.39
242,717,802
238,977,682
2,995,959
100,876,385
168,223,780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97746" y="889190"/>
          <a:ext cx="1364776" cy="16377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62522" y="908240"/>
          <a:ext cx="1813068" cy="9014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375590" y="908240"/>
          <a:ext cx="1130679" cy="9014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569769" y="920940"/>
          <a:ext cx="575291" cy="8937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62522" y="1644555"/>
          <a:ext cx="1813068" cy="6119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39090" y="1644555"/>
          <a:ext cx="3284940" cy="6119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20027" y="857440"/>
          <a:ext cx="1364776" cy="1216261"/>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160474" y="920940"/>
          <a:ext cx="119417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160474" y="1172286"/>
          <a:ext cx="119417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160474" y="1487132"/>
          <a:ext cx="1301276" cy="61196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02577" y="1002163"/>
          <a:ext cx="189647"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056552" y="959040"/>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056552" y="1210386"/>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081099" y="1469409"/>
          <a:ext cx="0" cy="132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21627" y="1469409"/>
          <a:ext cx="151547"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081099" y="1692180"/>
          <a:ext cx="0" cy="132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21627" y="1827378"/>
          <a:ext cx="151547"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38791" y="2677994"/>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38791" y="298014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38791" y="3282287"/>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38791" y="359211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2388" y="4013579"/>
          <a:ext cx="4246728"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09388"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09388"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05970"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05970"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29552"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29552"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2388" y="5102841"/>
          <a:ext cx="4246728"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4191" y="492001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2388" y="7289042"/>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4918" y="71544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82388" y="6923396"/>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4918" y="67888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2388" y="6557749"/>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9038" y="642320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82388" y="6199780"/>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9038" y="6065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82388" y="5834134"/>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9038" y="5699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82388" y="5468487"/>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9038" y="5333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2388" y="5102841"/>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83255" y="49682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82388" y="5102841"/>
          <a:ext cx="4246728"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157193" y="5712270"/>
          <a:ext cx="0" cy="117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195928" y="6885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088831" y="6882338"/>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195928" y="549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088831" y="5712270"/>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xdr:cNvSpPr txBox="1"/>
      </xdr:nvSpPr>
      <xdr:spPr>
        <a:xfrm>
          <a:off x="4195928" y="621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107028" y="62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368343" y="6209940"/>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558955" y="6177555"/>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769470" y="6148980"/>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xdr:cNvSpPr/>
      </xdr:nvSpPr>
      <xdr:spPr>
        <a:xfrm>
          <a:off x="979985" y="6126120"/>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87231"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41722"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39158"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49673"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3364"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73" name="楕円 72"/>
        <xdr:cNvSpPr/>
      </xdr:nvSpPr>
      <xdr:spPr>
        <a:xfrm>
          <a:off x="4107028" y="6141360"/>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97807</xdr:rowOff>
    </xdr:from>
    <xdr:ext cx="405111" cy="259045"/>
    <xdr:sp macro="" textlink="">
      <xdr:nvSpPr>
        <xdr:cNvPr id="74" name="【道路】&#10;有形固定資産減価償却率該当値テキスト"/>
        <xdr:cNvSpPr txBox="1"/>
      </xdr:nvSpPr>
      <xdr:spPr>
        <a:xfrm>
          <a:off x="4195928" y="6000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44450</xdr:rowOff>
    </xdr:from>
    <xdr:to>
      <xdr:col>20</xdr:col>
      <xdr:colOff>38100</xdr:colOff>
      <xdr:row>37</xdr:row>
      <xdr:rowOff>146050</xdr:rowOff>
    </xdr:to>
    <xdr:sp macro="" textlink="">
      <xdr:nvSpPr>
        <xdr:cNvPr id="75" name="楕円 74"/>
        <xdr:cNvSpPr/>
      </xdr:nvSpPr>
      <xdr:spPr>
        <a:xfrm>
          <a:off x="3368343" y="6110880"/>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95250</xdr:rowOff>
    </xdr:from>
    <xdr:to>
      <xdr:col>24</xdr:col>
      <xdr:colOff>63500</xdr:colOff>
      <xdr:row>37</xdr:row>
      <xdr:rowOff>125730</xdr:rowOff>
    </xdr:to>
    <xdr:cxnSp macro="">
      <xdr:nvCxnSpPr>
        <xdr:cNvPr id="76" name="直線コネクタ 75"/>
        <xdr:cNvCxnSpPr/>
      </xdr:nvCxnSpPr>
      <xdr:spPr>
        <a:xfrm>
          <a:off x="3412319" y="6161680"/>
          <a:ext cx="745509"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xdr:rowOff>
    </xdr:from>
    <xdr:to>
      <xdr:col>15</xdr:col>
      <xdr:colOff>101600</xdr:colOff>
      <xdr:row>37</xdr:row>
      <xdr:rowOff>115570</xdr:rowOff>
    </xdr:to>
    <xdr:sp macro="" textlink="">
      <xdr:nvSpPr>
        <xdr:cNvPr id="77" name="楕円 76"/>
        <xdr:cNvSpPr/>
      </xdr:nvSpPr>
      <xdr:spPr>
        <a:xfrm>
          <a:off x="2558955" y="608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64770</xdr:rowOff>
    </xdr:from>
    <xdr:to>
      <xdr:col>19</xdr:col>
      <xdr:colOff>177800</xdr:colOff>
      <xdr:row>37</xdr:row>
      <xdr:rowOff>95250</xdr:rowOff>
    </xdr:to>
    <xdr:cxnSp macro="">
      <xdr:nvCxnSpPr>
        <xdr:cNvPr id="78" name="直線コネクタ 77"/>
        <xdr:cNvCxnSpPr/>
      </xdr:nvCxnSpPr>
      <xdr:spPr>
        <a:xfrm>
          <a:off x="2609755" y="6131200"/>
          <a:ext cx="802564"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153035</xdr:rowOff>
    </xdr:from>
    <xdr:to>
      <xdr:col>10</xdr:col>
      <xdr:colOff>165100</xdr:colOff>
      <xdr:row>37</xdr:row>
      <xdr:rowOff>83185</xdr:rowOff>
    </xdr:to>
    <xdr:sp macro="" textlink="">
      <xdr:nvSpPr>
        <xdr:cNvPr id="79" name="楕円 78"/>
        <xdr:cNvSpPr/>
      </xdr:nvSpPr>
      <xdr:spPr>
        <a:xfrm>
          <a:off x="1769470" y="6055692"/>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32385</xdr:rowOff>
    </xdr:from>
    <xdr:to>
      <xdr:col>15</xdr:col>
      <xdr:colOff>50800</xdr:colOff>
      <xdr:row>37</xdr:row>
      <xdr:rowOff>64770</xdr:rowOff>
    </xdr:to>
    <xdr:cxnSp macro="">
      <xdr:nvCxnSpPr>
        <xdr:cNvPr id="80" name="直線コネクタ 79"/>
        <xdr:cNvCxnSpPr/>
      </xdr:nvCxnSpPr>
      <xdr:spPr>
        <a:xfrm>
          <a:off x="1820270" y="6098815"/>
          <a:ext cx="78948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122555</xdr:rowOff>
    </xdr:from>
    <xdr:to>
      <xdr:col>6</xdr:col>
      <xdr:colOff>38100</xdr:colOff>
      <xdr:row>37</xdr:row>
      <xdr:rowOff>52705</xdr:rowOff>
    </xdr:to>
    <xdr:sp macro="" textlink="">
      <xdr:nvSpPr>
        <xdr:cNvPr id="81" name="楕円 80"/>
        <xdr:cNvSpPr/>
      </xdr:nvSpPr>
      <xdr:spPr>
        <a:xfrm>
          <a:off x="979985" y="6025212"/>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1905</xdr:rowOff>
    </xdr:from>
    <xdr:to>
      <xdr:col>10</xdr:col>
      <xdr:colOff>114300</xdr:colOff>
      <xdr:row>37</xdr:row>
      <xdr:rowOff>32385</xdr:rowOff>
    </xdr:to>
    <xdr:cxnSp macro="">
      <xdr:nvCxnSpPr>
        <xdr:cNvPr id="82" name="直線コネクタ 81"/>
        <xdr:cNvCxnSpPr/>
      </xdr:nvCxnSpPr>
      <xdr:spPr>
        <a:xfrm>
          <a:off x="1023961" y="6068335"/>
          <a:ext cx="796309"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xdr:cNvSpPr txBox="1"/>
      </xdr:nvSpPr>
      <xdr:spPr>
        <a:xfrm>
          <a:off x="3223790" y="629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xdr:cNvSpPr txBox="1"/>
      </xdr:nvSpPr>
      <xdr:spPr>
        <a:xfrm>
          <a:off x="2427102" y="6262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637617" y="6234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86" name="n_4aveValue【道路】&#10;有形固定資産減価償却率"/>
        <xdr:cNvSpPr txBox="1"/>
      </xdr:nvSpPr>
      <xdr:spPr>
        <a:xfrm>
          <a:off x="848132" y="621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162577</xdr:rowOff>
    </xdr:from>
    <xdr:ext cx="405111" cy="259045"/>
    <xdr:sp macro="" textlink="">
      <xdr:nvSpPr>
        <xdr:cNvPr id="87" name="n_1mainValue【道路】&#10;有形固定資産減価償却率"/>
        <xdr:cNvSpPr txBox="1"/>
      </xdr:nvSpPr>
      <xdr:spPr>
        <a:xfrm>
          <a:off x="3223790" y="590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132097</xdr:rowOff>
    </xdr:from>
    <xdr:ext cx="405111" cy="259045"/>
    <xdr:sp macro="" textlink="">
      <xdr:nvSpPr>
        <xdr:cNvPr id="88" name="n_2mainValue【道路】&#10;有形固定資産減価償却率"/>
        <xdr:cNvSpPr txBox="1"/>
      </xdr:nvSpPr>
      <xdr:spPr>
        <a:xfrm>
          <a:off x="2427102" y="587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99712</xdr:rowOff>
    </xdr:from>
    <xdr:ext cx="405111" cy="259045"/>
    <xdr:sp macro="" textlink="">
      <xdr:nvSpPr>
        <xdr:cNvPr id="89" name="n_3mainValue【道路】&#10;有形固定資産減価償却率"/>
        <xdr:cNvSpPr txBox="1"/>
      </xdr:nvSpPr>
      <xdr:spPr>
        <a:xfrm>
          <a:off x="1637617" y="5838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69232</xdr:rowOff>
    </xdr:from>
    <xdr:ext cx="405111" cy="259045"/>
    <xdr:sp macro="" textlink="">
      <xdr:nvSpPr>
        <xdr:cNvPr id="90" name="n_4mainValue【道路】&#10;有形固定資産減価償却率"/>
        <xdr:cNvSpPr txBox="1"/>
      </xdr:nvSpPr>
      <xdr:spPr>
        <a:xfrm>
          <a:off x="848132" y="58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927299" y="4013579"/>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034396"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034396"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950881"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950881"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974463"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974463"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927299" y="5102841"/>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889199" y="4920018"/>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927299" y="7289042"/>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5927299" y="6977824"/>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5499925" y="684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5927299" y="6666606"/>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xdr:cNvSpPr txBox="1"/>
      </xdr:nvSpPr>
      <xdr:spPr>
        <a:xfrm>
          <a:off x="5499925" y="65320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5927299" y="6355388"/>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xdr:cNvSpPr txBox="1"/>
      </xdr:nvSpPr>
      <xdr:spPr>
        <a:xfrm>
          <a:off x="5499925" y="62208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5927299" y="6044171"/>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xdr:cNvSpPr txBox="1"/>
      </xdr:nvSpPr>
      <xdr:spPr>
        <a:xfrm>
          <a:off x="5499925" y="59028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5927299" y="5732953"/>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5455708" y="559073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5927299" y="5414059"/>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5455708" y="52795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927299" y="5102841"/>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5455708" y="496829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5927299" y="5102841"/>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xdr:cNvCxnSpPr/>
      </xdr:nvCxnSpPr>
      <xdr:spPr>
        <a:xfrm flipV="1">
          <a:off x="9381632" y="5463044"/>
          <a:ext cx="0" cy="144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xdr:cNvSpPr txBox="1"/>
      </xdr:nvSpPr>
      <xdr:spPr>
        <a:xfrm>
          <a:off x="9420936" y="691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xdr:cNvCxnSpPr/>
      </xdr:nvCxnSpPr>
      <xdr:spPr>
        <a:xfrm>
          <a:off x="9313839" y="6912075"/>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xdr:cNvSpPr txBox="1"/>
      </xdr:nvSpPr>
      <xdr:spPr>
        <a:xfrm>
          <a:off x="9420936" y="524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xdr:cNvCxnSpPr/>
      </xdr:nvCxnSpPr>
      <xdr:spPr>
        <a:xfrm>
          <a:off x="9313839" y="5463044"/>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125021</xdr:rowOff>
    </xdr:from>
    <xdr:ext cx="469744" cy="259045"/>
    <xdr:sp macro="" textlink="">
      <xdr:nvSpPr>
        <xdr:cNvPr id="121" name="【道路】&#10;一人当たり延長平均値テキスト"/>
        <xdr:cNvSpPr txBox="1"/>
      </xdr:nvSpPr>
      <xdr:spPr>
        <a:xfrm>
          <a:off x="9420936" y="619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xdr:cNvSpPr/>
      </xdr:nvSpPr>
      <xdr:spPr>
        <a:xfrm>
          <a:off x="9351939" y="6332347"/>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xdr:cNvSpPr/>
      </xdr:nvSpPr>
      <xdr:spPr>
        <a:xfrm>
          <a:off x="8593351" y="6331803"/>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xdr:cNvSpPr/>
      </xdr:nvSpPr>
      <xdr:spPr>
        <a:xfrm>
          <a:off x="7803866" y="6335722"/>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xdr:cNvSpPr/>
      </xdr:nvSpPr>
      <xdr:spPr>
        <a:xfrm>
          <a:off x="6994478" y="6317760"/>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xdr:cNvSpPr/>
      </xdr:nvSpPr>
      <xdr:spPr>
        <a:xfrm>
          <a:off x="6204993" y="6354990"/>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212239"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473554"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677245"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874681"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085196"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16691</xdr:rowOff>
    </xdr:from>
    <xdr:to>
      <xdr:col>55</xdr:col>
      <xdr:colOff>50800</xdr:colOff>
      <xdr:row>39</xdr:row>
      <xdr:rowOff>118291</xdr:rowOff>
    </xdr:to>
    <xdr:sp macro="" textlink="">
      <xdr:nvSpPr>
        <xdr:cNvPr id="132" name="楕円 131"/>
        <xdr:cNvSpPr/>
      </xdr:nvSpPr>
      <xdr:spPr>
        <a:xfrm>
          <a:off x="9351939" y="6410667"/>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166568</xdr:rowOff>
    </xdr:from>
    <xdr:ext cx="469744" cy="259045"/>
    <xdr:sp macro="" textlink="">
      <xdr:nvSpPr>
        <xdr:cNvPr id="133" name="【道路】&#10;一人当たり延長該当値テキスト"/>
        <xdr:cNvSpPr txBox="1"/>
      </xdr:nvSpPr>
      <xdr:spPr>
        <a:xfrm>
          <a:off x="9420936" y="63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18215</xdr:rowOff>
    </xdr:from>
    <xdr:to>
      <xdr:col>50</xdr:col>
      <xdr:colOff>165100</xdr:colOff>
      <xdr:row>39</xdr:row>
      <xdr:rowOff>119815</xdr:rowOff>
    </xdr:to>
    <xdr:sp macro="" textlink="">
      <xdr:nvSpPr>
        <xdr:cNvPr id="134" name="楕円 133"/>
        <xdr:cNvSpPr/>
      </xdr:nvSpPr>
      <xdr:spPr>
        <a:xfrm>
          <a:off x="8593351" y="64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67491</xdr:rowOff>
    </xdr:from>
    <xdr:to>
      <xdr:col>55</xdr:col>
      <xdr:colOff>0</xdr:colOff>
      <xdr:row>39</xdr:row>
      <xdr:rowOff>69015</xdr:rowOff>
    </xdr:to>
    <xdr:cxnSp macro="">
      <xdr:nvCxnSpPr>
        <xdr:cNvPr id="135" name="直線コネクタ 134"/>
        <xdr:cNvCxnSpPr/>
      </xdr:nvCxnSpPr>
      <xdr:spPr>
        <a:xfrm flipV="1">
          <a:off x="8644151" y="6461467"/>
          <a:ext cx="738685"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18977</xdr:rowOff>
    </xdr:from>
    <xdr:to>
      <xdr:col>46</xdr:col>
      <xdr:colOff>38100</xdr:colOff>
      <xdr:row>39</xdr:row>
      <xdr:rowOff>120577</xdr:rowOff>
    </xdr:to>
    <xdr:sp macro="" textlink="">
      <xdr:nvSpPr>
        <xdr:cNvPr id="136" name="楕円 135"/>
        <xdr:cNvSpPr/>
      </xdr:nvSpPr>
      <xdr:spPr>
        <a:xfrm>
          <a:off x="7803866" y="6412953"/>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69015</xdr:rowOff>
    </xdr:from>
    <xdr:to>
      <xdr:col>50</xdr:col>
      <xdr:colOff>114300</xdr:colOff>
      <xdr:row>39</xdr:row>
      <xdr:rowOff>69777</xdr:rowOff>
    </xdr:to>
    <xdr:cxnSp macro="">
      <xdr:nvCxnSpPr>
        <xdr:cNvPr id="137" name="直線コネクタ 136"/>
        <xdr:cNvCxnSpPr/>
      </xdr:nvCxnSpPr>
      <xdr:spPr>
        <a:xfrm flipV="1">
          <a:off x="7847842" y="6462991"/>
          <a:ext cx="796309"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20719</xdr:rowOff>
    </xdr:from>
    <xdr:to>
      <xdr:col>41</xdr:col>
      <xdr:colOff>101600</xdr:colOff>
      <xdr:row>39</xdr:row>
      <xdr:rowOff>122319</xdr:rowOff>
    </xdr:to>
    <xdr:sp macro="" textlink="">
      <xdr:nvSpPr>
        <xdr:cNvPr id="138" name="楕円 137"/>
        <xdr:cNvSpPr/>
      </xdr:nvSpPr>
      <xdr:spPr>
        <a:xfrm>
          <a:off x="6994478" y="64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69777</xdr:rowOff>
    </xdr:from>
    <xdr:to>
      <xdr:col>45</xdr:col>
      <xdr:colOff>177800</xdr:colOff>
      <xdr:row>39</xdr:row>
      <xdr:rowOff>71519</xdr:rowOff>
    </xdr:to>
    <xdr:cxnSp macro="">
      <xdr:nvCxnSpPr>
        <xdr:cNvPr id="139" name="直線コネクタ 138"/>
        <xdr:cNvCxnSpPr/>
      </xdr:nvCxnSpPr>
      <xdr:spPr>
        <a:xfrm flipV="1">
          <a:off x="7045278" y="6463753"/>
          <a:ext cx="802564"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23767</xdr:rowOff>
    </xdr:from>
    <xdr:to>
      <xdr:col>36</xdr:col>
      <xdr:colOff>165100</xdr:colOff>
      <xdr:row>39</xdr:row>
      <xdr:rowOff>125367</xdr:rowOff>
    </xdr:to>
    <xdr:sp macro="" textlink="">
      <xdr:nvSpPr>
        <xdr:cNvPr id="140" name="楕円 139"/>
        <xdr:cNvSpPr/>
      </xdr:nvSpPr>
      <xdr:spPr>
        <a:xfrm>
          <a:off x="6204993" y="64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71519</xdr:rowOff>
    </xdr:from>
    <xdr:to>
      <xdr:col>41</xdr:col>
      <xdr:colOff>50800</xdr:colOff>
      <xdr:row>39</xdr:row>
      <xdr:rowOff>74567</xdr:rowOff>
    </xdr:to>
    <xdr:cxnSp macro="">
      <xdr:nvCxnSpPr>
        <xdr:cNvPr id="141" name="直線コネクタ 140"/>
        <xdr:cNvCxnSpPr/>
      </xdr:nvCxnSpPr>
      <xdr:spPr>
        <a:xfrm flipV="1">
          <a:off x="6255793" y="6465495"/>
          <a:ext cx="789485"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42" name="n_1aveValue【道路】&#10;一人当たり延長"/>
        <xdr:cNvSpPr txBox="1"/>
      </xdr:nvSpPr>
      <xdr:spPr>
        <a:xfrm>
          <a:off x="8416481" y="611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52196</xdr:rowOff>
    </xdr:from>
    <xdr:ext cx="469744" cy="259045"/>
    <xdr:sp macro="" textlink="">
      <xdr:nvSpPr>
        <xdr:cNvPr id="143" name="n_2aveValue【道路】&#10;一人当たり延長"/>
        <xdr:cNvSpPr txBox="1"/>
      </xdr:nvSpPr>
      <xdr:spPr>
        <a:xfrm>
          <a:off x="7639696" y="611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34234</xdr:rowOff>
    </xdr:from>
    <xdr:ext cx="469744" cy="259045"/>
    <xdr:sp macro="" textlink="">
      <xdr:nvSpPr>
        <xdr:cNvPr id="144" name="n_3aveValue【道路】&#10;一人当たり延長"/>
        <xdr:cNvSpPr txBox="1"/>
      </xdr:nvSpPr>
      <xdr:spPr>
        <a:xfrm>
          <a:off x="6830308" y="610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71464</xdr:rowOff>
    </xdr:from>
    <xdr:ext cx="469744" cy="259045"/>
    <xdr:sp macro="" textlink="">
      <xdr:nvSpPr>
        <xdr:cNvPr id="145" name="n_4aveValue【道路】&#10;一人当たり延長"/>
        <xdr:cNvSpPr txBox="1"/>
      </xdr:nvSpPr>
      <xdr:spPr>
        <a:xfrm>
          <a:off x="6040823" y="613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110942</xdr:rowOff>
    </xdr:from>
    <xdr:ext cx="469744" cy="259045"/>
    <xdr:sp macro="" textlink="">
      <xdr:nvSpPr>
        <xdr:cNvPr id="146" name="n_1mainValue【道路】&#10;一人当たり延長"/>
        <xdr:cNvSpPr txBox="1"/>
      </xdr:nvSpPr>
      <xdr:spPr>
        <a:xfrm>
          <a:off x="8416481" y="650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111704</xdr:rowOff>
    </xdr:from>
    <xdr:ext cx="469744" cy="259045"/>
    <xdr:sp macro="" textlink="">
      <xdr:nvSpPr>
        <xdr:cNvPr id="147" name="n_2mainValue【道路】&#10;一人当たり延長"/>
        <xdr:cNvSpPr txBox="1"/>
      </xdr:nvSpPr>
      <xdr:spPr>
        <a:xfrm>
          <a:off x="7639696" y="65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113446</xdr:rowOff>
    </xdr:from>
    <xdr:ext cx="469744" cy="259045"/>
    <xdr:sp macro="" textlink="">
      <xdr:nvSpPr>
        <xdr:cNvPr id="148" name="n_3mainValue【道路】&#10;一人当たり延長"/>
        <xdr:cNvSpPr txBox="1"/>
      </xdr:nvSpPr>
      <xdr:spPr>
        <a:xfrm>
          <a:off x="6830308" y="650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116494</xdr:rowOff>
    </xdr:from>
    <xdr:ext cx="469744" cy="259045"/>
    <xdr:sp macro="" textlink="">
      <xdr:nvSpPr>
        <xdr:cNvPr id="149" name="n_4mainValue【道路】&#10;一人当たり延長"/>
        <xdr:cNvSpPr txBox="1"/>
      </xdr:nvSpPr>
      <xdr:spPr>
        <a:xfrm>
          <a:off x="6040823" y="651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82388" y="7654688"/>
          <a:ext cx="4246728"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09388"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09388"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705970"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705970"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729552"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729552"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82388" y="8743950"/>
          <a:ext cx="4246728"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64191" y="856112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82388" y="10930151"/>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74918" y="107956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682388" y="10618932"/>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74918" y="1048438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682388" y="10307715"/>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39038" y="10165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682388" y="9996497"/>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39038" y="98542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682388" y="9677604"/>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39038" y="954305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682388" y="9366386"/>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39038" y="92318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682388" y="9055168"/>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383255" y="892062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682388" y="8743950"/>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682388" y="8743950"/>
          <a:ext cx="4246728"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xdr:cNvCxnSpPr/>
      </xdr:nvCxnSpPr>
      <xdr:spPr>
        <a:xfrm flipV="1">
          <a:off x="4157193" y="9253231"/>
          <a:ext cx="0" cy="1134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xdr:cNvSpPr txBox="1"/>
      </xdr:nvSpPr>
      <xdr:spPr>
        <a:xfrm>
          <a:off x="4195928" y="1039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xdr:cNvCxnSpPr/>
      </xdr:nvCxnSpPr>
      <xdr:spPr>
        <a:xfrm>
          <a:off x="4088831" y="10388212"/>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xdr:cNvSpPr txBox="1"/>
      </xdr:nvSpPr>
      <xdr:spPr>
        <a:xfrm>
          <a:off x="4195928" y="903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xdr:cNvCxnSpPr/>
      </xdr:nvCxnSpPr>
      <xdr:spPr>
        <a:xfrm>
          <a:off x="4088831" y="9253231"/>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94178</xdr:rowOff>
    </xdr:from>
    <xdr:ext cx="405111" cy="259045"/>
    <xdr:sp macro="" textlink="">
      <xdr:nvSpPr>
        <xdr:cNvPr id="180" name="【橋りょう・トンネル】&#10;有形固定資産減価償却率平均値テキスト"/>
        <xdr:cNvSpPr txBox="1"/>
      </xdr:nvSpPr>
      <xdr:spPr>
        <a:xfrm>
          <a:off x="4195928" y="9927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xdr:cNvSpPr/>
      </xdr:nvSpPr>
      <xdr:spPr>
        <a:xfrm>
          <a:off x="4107028" y="9948963"/>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xdr:cNvSpPr/>
      </xdr:nvSpPr>
      <xdr:spPr>
        <a:xfrm>
          <a:off x="3368343" y="9927736"/>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xdr:cNvSpPr/>
      </xdr:nvSpPr>
      <xdr:spPr>
        <a:xfrm>
          <a:off x="2558955" y="9917939"/>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xdr:cNvSpPr/>
      </xdr:nvSpPr>
      <xdr:spPr>
        <a:xfrm>
          <a:off x="1769470" y="988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xdr:cNvSpPr/>
      </xdr:nvSpPr>
      <xdr:spPr>
        <a:xfrm>
          <a:off x="979985" y="9878750"/>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3987231"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241722"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439158"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49673"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53364"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xdr:rowOff>
    </xdr:from>
    <xdr:to>
      <xdr:col>24</xdr:col>
      <xdr:colOff>114300</xdr:colOff>
      <xdr:row>59</xdr:row>
      <xdr:rowOff>114481</xdr:rowOff>
    </xdr:to>
    <xdr:sp macro="" textlink="">
      <xdr:nvSpPr>
        <xdr:cNvPr id="191" name="楕円 190"/>
        <xdr:cNvSpPr/>
      </xdr:nvSpPr>
      <xdr:spPr>
        <a:xfrm>
          <a:off x="4107028" y="96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35758</xdr:rowOff>
    </xdr:from>
    <xdr:ext cx="405111" cy="259045"/>
    <xdr:sp macro="" textlink="">
      <xdr:nvSpPr>
        <xdr:cNvPr id="192" name="【橋りょう・トンネル】&#10;有形固定資産減価償却率該当値テキスト"/>
        <xdr:cNvSpPr txBox="1"/>
      </xdr:nvSpPr>
      <xdr:spPr>
        <a:xfrm>
          <a:off x="4195928" y="9541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12881</xdr:rowOff>
    </xdr:from>
    <xdr:to>
      <xdr:col>20</xdr:col>
      <xdr:colOff>38100</xdr:colOff>
      <xdr:row>59</xdr:row>
      <xdr:rowOff>114481</xdr:rowOff>
    </xdr:to>
    <xdr:sp macro="" textlink="">
      <xdr:nvSpPr>
        <xdr:cNvPr id="193" name="楕円 192"/>
        <xdr:cNvSpPr/>
      </xdr:nvSpPr>
      <xdr:spPr>
        <a:xfrm>
          <a:off x="3368343" y="9682320"/>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63681</xdr:rowOff>
    </xdr:from>
    <xdr:to>
      <xdr:col>24</xdr:col>
      <xdr:colOff>63500</xdr:colOff>
      <xdr:row>59</xdr:row>
      <xdr:rowOff>63681</xdr:rowOff>
    </xdr:to>
    <xdr:cxnSp macro="">
      <xdr:nvCxnSpPr>
        <xdr:cNvPr id="194" name="直線コネクタ 193"/>
        <xdr:cNvCxnSpPr/>
      </xdr:nvCxnSpPr>
      <xdr:spPr>
        <a:xfrm>
          <a:off x="3412319" y="9733120"/>
          <a:ext cx="74550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45538</xdr:rowOff>
    </xdr:from>
    <xdr:to>
      <xdr:col>15</xdr:col>
      <xdr:colOff>101600</xdr:colOff>
      <xdr:row>59</xdr:row>
      <xdr:rowOff>147138</xdr:rowOff>
    </xdr:to>
    <xdr:sp macro="" textlink="">
      <xdr:nvSpPr>
        <xdr:cNvPr id="195" name="楕円 194"/>
        <xdr:cNvSpPr/>
      </xdr:nvSpPr>
      <xdr:spPr>
        <a:xfrm>
          <a:off x="2558955" y="971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63681</xdr:rowOff>
    </xdr:from>
    <xdr:to>
      <xdr:col>19</xdr:col>
      <xdr:colOff>177800</xdr:colOff>
      <xdr:row>59</xdr:row>
      <xdr:rowOff>96338</xdr:rowOff>
    </xdr:to>
    <xdr:cxnSp macro="">
      <xdr:nvCxnSpPr>
        <xdr:cNvPr id="196" name="直線コネクタ 195"/>
        <xdr:cNvCxnSpPr/>
      </xdr:nvCxnSpPr>
      <xdr:spPr>
        <a:xfrm flipV="1">
          <a:off x="2609755" y="9733120"/>
          <a:ext cx="802564"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1451</xdr:rowOff>
    </xdr:from>
    <xdr:to>
      <xdr:col>10</xdr:col>
      <xdr:colOff>165100</xdr:colOff>
      <xdr:row>59</xdr:row>
      <xdr:rowOff>103051</xdr:rowOff>
    </xdr:to>
    <xdr:sp macro="" textlink="">
      <xdr:nvSpPr>
        <xdr:cNvPr id="197" name="楕円 196"/>
        <xdr:cNvSpPr/>
      </xdr:nvSpPr>
      <xdr:spPr>
        <a:xfrm>
          <a:off x="1769470" y="96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52251</xdr:rowOff>
    </xdr:from>
    <xdr:to>
      <xdr:col>15</xdr:col>
      <xdr:colOff>50800</xdr:colOff>
      <xdr:row>59</xdr:row>
      <xdr:rowOff>96338</xdr:rowOff>
    </xdr:to>
    <xdr:cxnSp macro="">
      <xdr:nvCxnSpPr>
        <xdr:cNvPr id="198" name="直線コネクタ 197"/>
        <xdr:cNvCxnSpPr/>
      </xdr:nvCxnSpPr>
      <xdr:spPr>
        <a:xfrm>
          <a:off x="1820270" y="9721690"/>
          <a:ext cx="789485"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159838</xdr:rowOff>
    </xdr:from>
    <xdr:to>
      <xdr:col>6</xdr:col>
      <xdr:colOff>38100</xdr:colOff>
      <xdr:row>59</xdr:row>
      <xdr:rowOff>89988</xdr:rowOff>
    </xdr:to>
    <xdr:sp macro="" textlink="">
      <xdr:nvSpPr>
        <xdr:cNvPr id="199" name="楕円 198"/>
        <xdr:cNvSpPr/>
      </xdr:nvSpPr>
      <xdr:spPr>
        <a:xfrm>
          <a:off x="979985" y="9665504"/>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39188</xdr:rowOff>
    </xdr:from>
    <xdr:to>
      <xdr:col>10</xdr:col>
      <xdr:colOff>114300</xdr:colOff>
      <xdr:row>59</xdr:row>
      <xdr:rowOff>52251</xdr:rowOff>
    </xdr:to>
    <xdr:cxnSp macro="">
      <xdr:nvCxnSpPr>
        <xdr:cNvPr id="200" name="直線コネクタ 199"/>
        <xdr:cNvCxnSpPr/>
      </xdr:nvCxnSpPr>
      <xdr:spPr>
        <a:xfrm>
          <a:off x="1023961" y="9708627"/>
          <a:ext cx="796309"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15801</xdr:rowOff>
    </xdr:from>
    <xdr:ext cx="405111" cy="259045"/>
    <xdr:sp macro="" textlink="">
      <xdr:nvSpPr>
        <xdr:cNvPr id="201" name="n_1aveValue【橋りょう・トンネル】&#10;有形固定資産減価償却率"/>
        <xdr:cNvSpPr txBox="1"/>
      </xdr:nvSpPr>
      <xdr:spPr>
        <a:xfrm>
          <a:off x="3223790" y="10012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6004</xdr:rowOff>
    </xdr:from>
    <xdr:ext cx="405111" cy="259045"/>
    <xdr:sp macro="" textlink="">
      <xdr:nvSpPr>
        <xdr:cNvPr id="202" name="n_2aveValue【橋りょう・トンネル】&#10;有形固定資産減価償却率"/>
        <xdr:cNvSpPr txBox="1"/>
      </xdr:nvSpPr>
      <xdr:spPr>
        <a:xfrm>
          <a:off x="2427102" y="10002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143164</xdr:rowOff>
    </xdr:from>
    <xdr:ext cx="405111" cy="259045"/>
    <xdr:sp macro="" textlink="">
      <xdr:nvSpPr>
        <xdr:cNvPr id="203" name="n_3aveValue【橋りょう・トンネル】&#10;有形固定資産減価償却率"/>
        <xdr:cNvSpPr txBox="1"/>
      </xdr:nvSpPr>
      <xdr:spPr>
        <a:xfrm>
          <a:off x="1637617" y="9976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204" name="n_4aveValue【橋りょう・トンネル】&#10;有形固定資産減価償却率"/>
        <xdr:cNvSpPr txBox="1"/>
      </xdr:nvSpPr>
      <xdr:spPr>
        <a:xfrm>
          <a:off x="848132" y="997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131008</xdr:rowOff>
    </xdr:from>
    <xdr:ext cx="405111" cy="259045"/>
    <xdr:sp macro="" textlink="">
      <xdr:nvSpPr>
        <xdr:cNvPr id="205" name="n_1mainValue【橋りょう・トンネル】&#10;有形固定資産減価償却率"/>
        <xdr:cNvSpPr txBox="1"/>
      </xdr:nvSpPr>
      <xdr:spPr>
        <a:xfrm>
          <a:off x="3223790" y="947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163665</xdr:rowOff>
    </xdr:from>
    <xdr:ext cx="405111" cy="259045"/>
    <xdr:sp macro="" textlink="">
      <xdr:nvSpPr>
        <xdr:cNvPr id="206" name="n_2mainValue【橋りょう・トンネル】&#10;有形固定資産減価償却率"/>
        <xdr:cNvSpPr txBox="1"/>
      </xdr:nvSpPr>
      <xdr:spPr>
        <a:xfrm>
          <a:off x="2427102" y="950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119578</xdr:rowOff>
    </xdr:from>
    <xdr:ext cx="405111" cy="259045"/>
    <xdr:sp macro="" textlink="">
      <xdr:nvSpPr>
        <xdr:cNvPr id="207" name="n_3mainValue【橋りょう・トンネル】&#10;有形固定資産減価償却率"/>
        <xdr:cNvSpPr txBox="1"/>
      </xdr:nvSpPr>
      <xdr:spPr>
        <a:xfrm>
          <a:off x="1637617" y="946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106515</xdr:rowOff>
    </xdr:from>
    <xdr:ext cx="405111" cy="259045"/>
    <xdr:sp macro="" textlink="">
      <xdr:nvSpPr>
        <xdr:cNvPr id="208" name="n_4mainValue【橋りょう・トンネル】&#10;有形固定資産減価償却率"/>
        <xdr:cNvSpPr txBox="1"/>
      </xdr:nvSpPr>
      <xdr:spPr>
        <a:xfrm>
          <a:off x="848132" y="944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927299" y="7654688"/>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034396"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034396"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950881"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950881"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7974463"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7974463"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927299" y="8743950"/>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889199" y="856112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927299" y="10930151"/>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5927299" y="10564504"/>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5698415" y="1042995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5927299" y="10198858"/>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5391588" y="100643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5927299" y="9833212"/>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5391588" y="969866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5927299" y="9475243"/>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5391588" y="934069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5927299" y="9109596"/>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5391588" y="897505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927299" y="8743950"/>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5391588" y="860940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5927299" y="8743950"/>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xdr:cNvCxnSpPr/>
      </xdr:nvCxnSpPr>
      <xdr:spPr>
        <a:xfrm flipV="1">
          <a:off x="9381632" y="9193637"/>
          <a:ext cx="0" cy="1366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xdr:cNvSpPr txBox="1"/>
      </xdr:nvSpPr>
      <xdr:spPr>
        <a:xfrm>
          <a:off x="9420936" y="1056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xdr:cNvCxnSpPr/>
      </xdr:nvCxnSpPr>
      <xdr:spPr>
        <a:xfrm>
          <a:off x="9313839" y="10560141"/>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xdr:cNvSpPr txBox="1"/>
      </xdr:nvSpPr>
      <xdr:spPr>
        <a:xfrm>
          <a:off x="9420936" y="898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xdr:cNvCxnSpPr/>
      </xdr:nvCxnSpPr>
      <xdr:spPr>
        <a:xfrm>
          <a:off x="9313839" y="9193637"/>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37" name="【橋りょう・トンネル】&#10;一人当たり有形固定資産（償却資産）額平均値テキスト"/>
        <xdr:cNvSpPr txBox="1"/>
      </xdr:nvSpPr>
      <xdr:spPr>
        <a:xfrm>
          <a:off x="9420936" y="10021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xdr:cNvSpPr/>
      </xdr:nvSpPr>
      <xdr:spPr>
        <a:xfrm>
          <a:off x="9351939" y="10162166"/>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xdr:cNvSpPr/>
      </xdr:nvSpPr>
      <xdr:spPr>
        <a:xfrm>
          <a:off x="8593351" y="10158764"/>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xdr:cNvSpPr/>
      </xdr:nvSpPr>
      <xdr:spPr>
        <a:xfrm>
          <a:off x="7803866" y="10166060"/>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xdr:cNvSpPr/>
      </xdr:nvSpPr>
      <xdr:spPr>
        <a:xfrm>
          <a:off x="6994478" y="1018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xdr:cNvSpPr/>
      </xdr:nvSpPr>
      <xdr:spPr>
        <a:xfrm>
          <a:off x="6204993" y="10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212239"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473554"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677245"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874681"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085196"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114710</xdr:rowOff>
    </xdr:from>
    <xdr:to>
      <xdr:col>55</xdr:col>
      <xdr:colOff>50800</xdr:colOff>
      <xdr:row>64</xdr:row>
      <xdr:rowOff>44860</xdr:rowOff>
    </xdr:to>
    <xdr:sp macro="" textlink="">
      <xdr:nvSpPr>
        <xdr:cNvPr id="248" name="楕円 247"/>
        <xdr:cNvSpPr/>
      </xdr:nvSpPr>
      <xdr:spPr>
        <a:xfrm>
          <a:off x="9351939" y="10439241"/>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29637</xdr:rowOff>
    </xdr:from>
    <xdr:ext cx="534377" cy="259045"/>
    <xdr:sp macro="" textlink="">
      <xdr:nvSpPr>
        <xdr:cNvPr id="249" name="【橋りょう・トンネル】&#10;一人当たり有形固定資産（償却資産）額該当値テキスト"/>
        <xdr:cNvSpPr txBox="1"/>
      </xdr:nvSpPr>
      <xdr:spPr>
        <a:xfrm>
          <a:off x="9420936" y="103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117770</xdr:rowOff>
    </xdr:from>
    <xdr:to>
      <xdr:col>50</xdr:col>
      <xdr:colOff>165100</xdr:colOff>
      <xdr:row>64</xdr:row>
      <xdr:rowOff>47920</xdr:rowOff>
    </xdr:to>
    <xdr:sp macro="" textlink="">
      <xdr:nvSpPr>
        <xdr:cNvPr id="250" name="楕円 249"/>
        <xdr:cNvSpPr/>
      </xdr:nvSpPr>
      <xdr:spPr>
        <a:xfrm>
          <a:off x="8593351" y="10442301"/>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165510</xdr:rowOff>
    </xdr:from>
    <xdr:to>
      <xdr:col>55</xdr:col>
      <xdr:colOff>0</xdr:colOff>
      <xdr:row>63</xdr:row>
      <xdr:rowOff>168570</xdr:rowOff>
    </xdr:to>
    <xdr:cxnSp macro="">
      <xdr:nvCxnSpPr>
        <xdr:cNvPr id="251" name="直線コネクタ 250"/>
        <xdr:cNvCxnSpPr/>
      </xdr:nvCxnSpPr>
      <xdr:spPr>
        <a:xfrm flipV="1">
          <a:off x="8644151" y="10490041"/>
          <a:ext cx="7386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134225</xdr:rowOff>
    </xdr:from>
    <xdr:to>
      <xdr:col>46</xdr:col>
      <xdr:colOff>38100</xdr:colOff>
      <xdr:row>64</xdr:row>
      <xdr:rowOff>64375</xdr:rowOff>
    </xdr:to>
    <xdr:sp macro="" textlink="">
      <xdr:nvSpPr>
        <xdr:cNvPr id="252" name="楕円 251"/>
        <xdr:cNvSpPr/>
      </xdr:nvSpPr>
      <xdr:spPr>
        <a:xfrm>
          <a:off x="7803866" y="10458756"/>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168570</xdr:rowOff>
    </xdr:from>
    <xdr:to>
      <xdr:col>50</xdr:col>
      <xdr:colOff>114300</xdr:colOff>
      <xdr:row>64</xdr:row>
      <xdr:rowOff>13575</xdr:rowOff>
    </xdr:to>
    <xdr:cxnSp macro="">
      <xdr:nvCxnSpPr>
        <xdr:cNvPr id="253" name="直線コネクタ 252"/>
        <xdr:cNvCxnSpPr/>
      </xdr:nvCxnSpPr>
      <xdr:spPr>
        <a:xfrm flipV="1">
          <a:off x="7847842" y="10486277"/>
          <a:ext cx="796309"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122387</xdr:rowOff>
    </xdr:from>
    <xdr:to>
      <xdr:col>41</xdr:col>
      <xdr:colOff>101600</xdr:colOff>
      <xdr:row>64</xdr:row>
      <xdr:rowOff>52537</xdr:rowOff>
    </xdr:to>
    <xdr:sp macro="" textlink="">
      <xdr:nvSpPr>
        <xdr:cNvPr id="254" name="楕円 253"/>
        <xdr:cNvSpPr/>
      </xdr:nvSpPr>
      <xdr:spPr>
        <a:xfrm>
          <a:off x="6994478" y="10446918"/>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1737</xdr:rowOff>
    </xdr:from>
    <xdr:to>
      <xdr:col>45</xdr:col>
      <xdr:colOff>177800</xdr:colOff>
      <xdr:row>64</xdr:row>
      <xdr:rowOff>13575</xdr:rowOff>
    </xdr:to>
    <xdr:cxnSp macro="">
      <xdr:nvCxnSpPr>
        <xdr:cNvPr id="255" name="直線コネクタ 254"/>
        <xdr:cNvCxnSpPr/>
      </xdr:nvCxnSpPr>
      <xdr:spPr>
        <a:xfrm>
          <a:off x="7045278" y="10490041"/>
          <a:ext cx="802564" cy="1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124098</xdr:rowOff>
    </xdr:from>
    <xdr:to>
      <xdr:col>36</xdr:col>
      <xdr:colOff>165100</xdr:colOff>
      <xdr:row>64</xdr:row>
      <xdr:rowOff>54248</xdr:rowOff>
    </xdr:to>
    <xdr:sp macro="" textlink="">
      <xdr:nvSpPr>
        <xdr:cNvPr id="256" name="楕円 255"/>
        <xdr:cNvSpPr/>
      </xdr:nvSpPr>
      <xdr:spPr>
        <a:xfrm>
          <a:off x="6204993" y="10448629"/>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1737</xdr:rowOff>
    </xdr:from>
    <xdr:to>
      <xdr:col>41</xdr:col>
      <xdr:colOff>50800</xdr:colOff>
      <xdr:row>64</xdr:row>
      <xdr:rowOff>3448</xdr:rowOff>
    </xdr:to>
    <xdr:cxnSp macro="">
      <xdr:nvCxnSpPr>
        <xdr:cNvPr id="257" name="直線コネクタ 256"/>
        <xdr:cNvCxnSpPr/>
      </xdr:nvCxnSpPr>
      <xdr:spPr>
        <a:xfrm flipV="1">
          <a:off x="6255793" y="10490041"/>
          <a:ext cx="789485"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115280</xdr:rowOff>
    </xdr:from>
    <xdr:ext cx="534377" cy="259045"/>
    <xdr:sp macro="" textlink="">
      <xdr:nvSpPr>
        <xdr:cNvPr id="258" name="n_1aveValue【橋りょう・トンネル】&#10;一人当たり有形固定資産（償却資産）額"/>
        <xdr:cNvSpPr txBox="1"/>
      </xdr:nvSpPr>
      <xdr:spPr>
        <a:xfrm>
          <a:off x="8384165" y="994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123429</xdr:rowOff>
    </xdr:from>
    <xdr:ext cx="534377" cy="259045"/>
    <xdr:sp macro="" textlink="">
      <xdr:nvSpPr>
        <xdr:cNvPr id="259" name="n_2aveValue【橋りょう・トンネル】&#10;一人当たり有形固定資産（償却資産）額"/>
        <xdr:cNvSpPr txBox="1"/>
      </xdr:nvSpPr>
      <xdr:spPr>
        <a:xfrm>
          <a:off x="7607380" y="99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141515</xdr:rowOff>
    </xdr:from>
    <xdr:ext cx="534377" cy="259045"/>
    <xdr:sp macro="" textlink="">
      <xdr:nvSpPr>
        <xdr:cNvPr id="260" name="n_3aveValue【橋りょう・トンネル】&#10;一人当たり有形固定資産（償却資産）額"/>
        <xdr:cNvSpPr txBox="1"/>
      </xdr:nvSpPr>
      <xdr:spPr>
        <a:xfrm>
          <a:off x="6817895" y="99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132238</xdr:rowOff>
    </xdr:from>
    <xdr:ext cx="534377" cy="259045"/>
    <xdr:sp macro="" textlink="">
      <xdr:nvSpPr>
        <xdr:cNvPr id="261" name="n_4aveValue【橋りょう・トンネル】&#10;一人当たり有形固定資産（償却資産）額"/>
        <xdr:cNvSpPr txBox="1"/>
      </xdr:nvSpPr>
      <xdr:spPr>
        <a:xfrm>
          <a:off x="6008507" y="99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39047</xdr:rowOff>
    </xdr:from>
    <xdr:ext cx="534377" cy="259045"/>
    <xdr:sp macro="" textlink="">
      <xdr:nvSpPr>
        <xdr:cNvPr id="262" name="n_1mainValue【橋りょう・トンネル】&#10;一人当たり有形固定資産（償却資産）額"/>
        <xdr:cNvSpPr txBox="1"/>
      </xdr:nvSpPr>
      <xdr:spPr>
        <a:xfrm>
          <a:off x="8384165" y="1052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55502</xdr:rowOff>
    </xdr:from>
    <xdr:ext cx="534377" cy="259045"/>
    <xdr:sp macro="" textlink="">
      <xdr:nvSpPr>
        <xdr:cNvPr id="263" name="n_2mainValue【橋りょう・トンネル】&#10;一人当たり有形固定資産（償却資産）額"/>
        <xdr:cNvSpPr txBox="1"/>
      </xdr:nvSpPr>
      <xdr:spPr>
        <a:xfrm>
          <a:off x="7607380" y="1054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43664</xdr:rowOff>
    </xdr:from>
    <xdr:ext cx="534377" cy="259045"/>
    <xdr:sp macro="" textlink="">
      <xdr:nvSpPr>
        <xdr:cNvPr id="264" name="n_3mainValue【橋りょう・トンネル】&#10;一人当たり有形固定資産（償却資産）額"/>
        <xdr:cNvSpPr txBox="1"/>
      </xdr:nvSpPr>
      <xdr:spPr>
        <a:xfrm>
          <a:off x="6817895" y="1053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45375</xdr:rowOff>
    </xdr:from>
    <xdr:ext cx="534377" cy="259045"/>
    <xdr:sp macro="" textlink="">
      <xdr:nvSpPr>
        <xdr:cNvPr id="265" name="n_4mainValue【橋りょう・トンネル】&#10;一人当たり有形固定資産（償却資産）額"/>
        <xdr:cNvSpPr txBox="1"/>
      </xdr:nvSpPr>
      <xdr:spPr>
        <a:xfrm>
          <a:off x="6008507" y="105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82388" y="11295797"/>
          <a:ext cx="4246728"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09388"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09388"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705970"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705970"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729552"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729552"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82388" y="12385059"/>
          <a:ext cx="4246728"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64191" y="1220223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82388" y="14571260"/>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39038" y="14429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82388" y="14205613"/>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39038" y="140710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82388" y="13839967"/>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9038" y="1370542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82388" y="13474321"/>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9038" y="133397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82388" y="13108675"/>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9038" y="1297412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82388" y="12750705"/>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9038" y="12616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82388" y="12385059"/>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39038" y="122505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682388" y="12385059"/>
          <a:ext cx="4246728"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xdr:cNvCxnSpPr/>
      </xdr:nvCxnSpPr>
      <xdr:spPr>
        <a:xfrm flipV="1">
          <a:off x="4157193" y="12758325"/>
          <a:ext cx="0" cy="1508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xdr:cNvSpPr txBox="1"/>
      </xdr:nvSpPr>
      <xdr:spPr>
        <a:xfrm>
          <a:off x="4195928" y="14270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xdr:cNvCxnSpPr/>
      </xdr:nvCxnSpPr>
      <xdr:spPr>
        <a:xfrm>
          <a:off x="4088831" y="14266517"/>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xdr:cNvSpPr txBox="1"/>
      </xdr:nvSpPr>
      <xdr:spPr>
        <a:xfrm>
          <a:off x="4195928" y="12541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xdr:cNvCxnSpPr/>
      </xdr:nvCxnSpPr>
      <xdr:spPr>
        <a:xfrm>
          <a:off x="4088831" y="12758325"/>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95" name="【公営住宅】&#10;有形固定資産減価償却率平均値テキスト"/>
        <xdr:cNvSpPr txBox="1"/>
      </xdr:nvSpPr>
      <xdr:spPr>
        <a:xfrm>
          <a:off x="4195928" y="134883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xdr:cNvSpPr/>
      </xdr:nvSpPr>
      <xdr:spPr>
        <a:xfrm>
          <a:off x="4107028" y="136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xdr:cNvSpPr/>
      </xdr:nvSpPr>
      <xdr:spPr>
        <a:xfrm>
          <a:off x="3368343" y="13594971"/>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xdr:cNvSpPr/>
      </xdr:nvSpPr>
      <xdr:spPr>
        <a:xfrm>
          <a:off x="2558955" y="13568301"/>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xdr:cNvSpPr/>
      </xdr:nvSpPr>
      <xdr:spPr>
        <a:xfrm>
          <a:off x="1769470" y="13514960"/>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xdr:cNvSpPr/>
      </xdr:nvSpPr>
      <xdr:spPr>
        <a:xfrm>
          <a:off x="979985" y="13476860"/>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987231"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241722"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439158"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49673"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53364"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48261</xdr:rowOff>
    </xdr:from>
    <xdr:to>
      <xdr:col>24</xdr:col>
      <xdr:colOff>114300</xdr:colOff>
      <xdr:row>83</xdr:row>
      <xdr:rowOff>149861</xdr:rowOff>
    </xdr:to>
    <xdr:sp macro="" textlink="">
      <xdr:nvSpPr>
        <xdr:cNvPr id="306" name="楕円 305"/>
        <xdr:cNvSpPr/>
      </xdr:nvSpPr>
      <xdr:spPr>
        <a:xfrm>
          <a:off x="4107028" y="1364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26688</xdr:rowOff>
    </xdr:from>
    <xdr:ext cx="405111" cy="259045"/>
    <xdr:sp macro="" textlink="">
      <xdr:nvSpPr>
        <xdr:cNvPr id="307" name="【公営住宅】&#10;有形固定資産減価償却率該当値テキスト"/>
        <xdr:cNvSpPr txBox="1"/>
      </xdr:nvSpPr>
      <xdr:spPr>
        <a:xfrm>
          <a:off x="4195928" y="1362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xdr:rowOff>
    </xdr:from>
    <xdr:to>
      <xdr:col>20</xdr:col>
      <xdr:colOff>38100</xdr:colOff>
      <xdr:row>83</xdr:row>
      <xdr:rowOff>107950</xdr:rowOff>
    </xdr:to>
    <xdr:sp macro="" textlink="">
      <xdr:nvSpPr>
        <xdr:cNvPr id="308" name="楕円 307"/>
        <xdr:cNvSpPr/>
      </xdr:nvSpPr>
      <xdr:spPr>
        <a:xfrm>
          <a:off x="3368343" y="13606344"/>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57150</xdr:rowOff>
    </xdr:from>
    <xdr:to>
      <xdr:col>24</xdr:col>
      <xdr:colOff>63500</xdr:colOff>
      <xdr:row>83</xdr:row>
      <xdr:rowOff>99061</xdr:rowOff>
    </xdr:to>
    <xdr:cxnSp macro="">
      <xdr:nvCxnSpPr>
        <xdr:cNvPr id="309" name="直線コネクタ 308"/>
        <xdr:cNvCxnSpPr/>
      </xdr:nvCxnSpPr>
      <xdr:spPr>
        <a:xfrm>
          <a:off x="3412319" y="13657144"/>
          <a:ext cx="745509"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13970</xdr:rowOff>
    </xdr:from>
    <xdr:to>
      <xdr:col>15</xdr:col>
      <xdr:colOff>101600</xdr:colOff>
      <xdr:row>83</xdr:row>
      <xdr:rowOff>115570</xdr:rowOff>
    </xdr:to>
    <xdr:sp macro="" textlink="">
      <xdr:nvSpPr>
        <xdr:cNvPr id="310" name="楕円 309"/>
        <xdr:cNvSpPr/>
      </xdr:nvSpPr>
      <xdr:spPr>
        <a:xfrm>
          <a:off x="2558955" y="1361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57150</xdr:rowOff>
    </xdr:from>
    <xdr:to>
      <xdr:col>19</xdr:col>
      <xdr:colOff>177800</xdr:colOff>
      <xdr:row>83</xdr:row>
      <xdr:rowOff>64770</xdr:rowOff>
    </xdr:to>
    <xdr:cxnSp macro="">
      <xdr:nvCxnSpPr>
        <xdr:cNvPr id="311" name="直線コネクタ 310"/>
        <xdr:cNvCxnSpPr/>
      </xdr:nvCxnSpPr>
      <xdr:spPr>
        <a:xfrm flipV="1">
          <a:off x="2609755" y="13657144"/>
          <a:ext cx="802564"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90170</xdr:rowOff>
    </xdr:from>
    <xdr:to>
      <xdr:col>10</xdr:col>
      <xdr:colOff>165100</xdr:colOff>
      <xdr:row>83</xdr:row>
      <xdr:rowOff>20320</xdr:rowOff>
    </xdr:to>
    <xdr:sp macro="" textlink="">
      <xdr:nvSpPr>
        <xdr:cNvPr id="312" name="楕円 311"/>
        <xdr:cNvSpPr/>
      </xdr:nvSpPr>
      <xdr:spPr>
        <a:xfrm>
          <a:off x="1769470" y="13526391"/>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140970</xdr:rowOff>
    </xdr:from>
    <xdr:to>
      <xdr:col>15</xdr:col>
      <xdr:colOff>50800</xdr:colOff>
      <xdr:row>83</xdr:row>
      <xdr:rowOff>64770</xdr:rowOff>
    </xdr:to>
    <xdr:cxnSp macro="">
      <xdr:nvCxnSpPr>
        <xdr:cNvPr id="313" name="直線コネクタ 312"/>
        <xdr:cNvCxnSpPr/>
      </xdr:nvCxnSpPr>
      <xdr:spPr>
        <a:xfrm>
          <a:off x="1820270" y="13577191"/>
          <a:ext cx="789485" cy="8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105411</xdr:rowOff>
    </xdr:from>
    <xdr:to>
      <xdr:col>6</xdr:col>
      <xdr:colOff>38100</xdr:colOff>
      <xdr:row>83</xdr:row>
      <xdr:rowOff>35561</xdr:rowOff>
    </xdr:to>
    <xdr:sp macro="" textlink="">
      <xdr:nvSpPr>
        <xdr:cNvPr id="314" name="楕円 313"/>
        <xdr:cNvSpPr/>
      </xdr:nvSpPr>
      <xdr:spPr>
        <a:xfrm>
          <a:off x="979985" y="13541632"/>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140970</xdr:rowOff>
    </xdr:from>
    <xdr:to>
      <xdr:col>10</xdr:col>
      <xdr:colOff>114300</xdr:colOff>
      <xdr:row>82</xdr:row>
      <xdr:rowOff>156211</xdr:rowOff>
    </xdr:to>
    <xdr:cxnSp macro="">
      <xdr:nvCxnSpPr>
        <xdr:cNvPr id="315" name="直線コネクタ 314"/>
        <xdr:cNvCxnSpPr/>
      </xdr:nvCxnSpPr>
      <xdr:spPr>
        <a:xfrm flipV="1">
          <a:off x="1023961" y="13577191"/>
          <a:ext cx="796309"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316" name="n_1aveValue【公営住宅】&#10;有形固定資産減価償却率"/>
        <xdr:cNvSpPr txBox="1"/>
      </xdr:nvSpPr>
      <xdr:spPr>
        <a:xfrm>
          <a:off x="3223790" y="13377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7" name="n_2aveValue【公営住宅】&#10;有形固定資産減価償却率"/>
        <xdr:cNvSpPr txBox="1"/>
      </xdr:nvSpPr>
      <xdr:spPr>
        <a:xfrm>
          <a:off x="2427102" y="13351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8" name="n_3aveValue【公営住宅】&#10;有形固定資産減価償却率"/>
        <xdr:cNvSpPr txBox="1"/>
      </xdr:nvSpPr>
      <xdr:spPr>
        <a:xfrm>
          <a:off x="1637617" y="132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319" name="n_4aveValue【公営住宅】&#10;有形固定資産減価償却率"/>
        <xdr:cNvSpPr txBox="1"/>
      </xdr:nvSpPr>
      <xdr:spPr>
        <a:xfrm>
          <a:off x="848132" y="1326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99077</xdr:rowOff>
    </xdr:from>
    <xdr:ext cx="405111" cy="259045"/>
    <xdr:sp macro="" textlink="">
      <xdr:nvSpPr>
        <xdr:cNvPr id="320" name="n_1mainValue【公営住宅】&#10;有形固定資産減価償却率"/>
        <xdr:cNvSpPr txBox="1"/>
      </xdr:nvSpPr>
      <xdr:spPr>
        <a:xfrm>
          <a:off x="3223790" y="1369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106697</xdr:rowOff>
    </xdr:from>
    <xdr:ext cx="405111" cy="259045"/>
    <xdr:sp macro="" textlink="">
      <xdr:nvSpPr>
        <xdr:cNvPr id="321" name="n_2mainValue【公営住宅】&#10;有形固定資産減価償却率"/>
        <xdr:cNvSpPr txBox="1"/>
      </xdr:nvSpPr>
      <xdr:spPr>
        <a:xfrm>
          <a:off x="2427102" y="1370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11447</xdr:rowOff>
    </xdr:from>
    <xdr:ext cx="405111" cy="259045"/>
    <xdr:sp macro="" textlink="">
      <xdr:nvSpPr>
        <xdr:cNvPr id="322" name="n_3mainValue【公営住宅】&#10;有形固定資産減価償却率"/>
        <xdr:cNvSpPr txBox="1"/>
      </xdr:nvSpPr>
      <xdr:spPr>
        <a:xfrm>
          <a:off x="1637617" y="1361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26688</xdr:rowOff>
    </xdr:from>
    <xdr:ext cx="405111" cy="259045"/>
    <xdr:sp macro="" textlink="">
      <xdr:nvSpPr>
        <xdr:cNvPr id="323" name="n_4mainValue【公営住宅】&#10;有形固定資産減価償却率"/>
        <xdr:cNvSpPr txBox="1"/>
      </xdr:nvSpPr>
      <xdr:spPr>
        <a:xfrm>
          <a:off x="848132" y="1362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927299" y="11295797"/>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034396"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034396"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950881"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950881"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974463"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974463"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927299" y="12385059"/>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889199" y="1220223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927299" y="14571260"/>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5927299" y="14205613"/>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5499925" y="140710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5927299" y="13839967"/>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5499925" y="1370542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5927299" y="13474321"/>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5499925" y="133397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5927299" y="13108675"/>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5499925" y="1297412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5927299" y="12750705"/>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5499925" y="12616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927299" y="12385059"/>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5499925" y="1225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927299" y="12385059"/>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xdr:cNvCxnSpPr/>
      </xdr:nvCxnSpPr>
      <xdr:spPr>
        <a:xfrm flipV="1">
          <a:off x="9381632" y="12972333"/>
          <a:ext cx="0" cy="122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9420936" y="1420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9313839" y="14201802"/>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xdr:cNvSpPr txBox="1"/>
      </xdr:nvSpPr>
      <xdr:spPr>
        <a:xfrm>
          <a:off x="9420936" y="1276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xdr:cNvCxnSpPr/>
      </xdr:nvCxnSpPr>
      <xdr:spPr>
        <a:xfrm>
          <a:off x="9313839" y="12972333"/>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52" name="【公営住宅】&#10;一人当たり面積平均値テキスト"/>
        <xdr:cNvSpPr txBox="1"/>
      </xdr:nvSpPr>
      <xdr:spPr>
        <a:xfrm>
          <a:off x="9420936" y="1363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xdr:cNvSpPr/>
      </xdr:nvSpPr>
      <xdr:spPr>
        <a:xfrm>
          <a:off x="9351939" y="13652064"/>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xdr:cNvSpPr/>
      </xdr:nvSpPr>
      <xdr:spPr>
        <a:xfrm>
          <a:off x="8593351" y="1364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xdr:cNvSpPr/>
      </xdr:nvSpPr>
      <xdr:spPr>
        <a:xfrm>
          <a:off x="7803866" y="13642920"/>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xdr:cNvSpPr/>
      </xdr:nvSpPr>
      <xdr:spPr>
        <a:xfrm>
          <a:off x="6994478" y="1360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xdr:cNvSpPr/>
      </xdr:nvSpPr>
      <xdr:spPr>
        <a:xfrm>
          <a:off x="6204993" y="1365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212239"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473554"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677245"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874681"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085196"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161798</xdr:rowOff>
    </xdr:from>
    <xdr:to>
      <xdr:col>55</xdr:col>
      <xdr:colOff>50800</xdr:colOff>
      <xdr:row>83</xdr:row>
      <xdr:rowOff>91948</xdr:rowOff>
    </xdr:to>
    <xdr:sp macro="" textlink="">
      <xdr:nvSpPr>
        <xdr:cNvPr id="363" name="楕円 362"/>
        <xdr:cNvSpPr/>
      </xdr:nvSpPr>
      <xdr:spPr>
        <a:xfrm>
          <a:off x="9351939" y="13598019"/>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13225</xdr:rowOff>
    </xdr:from>
    <xdr:ext cx="469744" cy="259045"/>
    <xdr:sp macro="" textlink="">
      <xdr:nvSpPr>
        <xdr:cNvPr id="364" name="【公営住宅】&#10;一人当たり面積該当値テキスト"/>
        <xdr:cNvSpPr txBox="1"/>
      </xdr:nvSpPr>
      <xdr:spPr>
        <a:xfrm>
          <a:off x="9420936" y="1344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166370</xdr:rowOff>
    </xdr:from>
    <xdr:to>
      <xdr:col>50</xdr:col>
      <xdr:colOff>165100</xdr:colOff>
      <xdr:row>83</xdr:row>
      <xdr:rowOff>96520</xdr:rowOff>
    </xdr:to>
    <xdr:sp macro="" textlink="">
      <xdr:nvSpPr>
        <xdr:cNvPr id="365" name="楕円 364"/>
        <xdr:cNvSpPr/>
      </xdr:nvSpPr>
      <xdr:spPr>
        <a:xfrm>
          <a:off x="8593351" y="13602591"/>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41148</xdr:rowOff>
    </xdr:from>
    <xdr:to>
      <xdr:col>55</xdr:col>
      <xdr:colOff>0</xdr:colOff>
      <xdr:row>83</xdr:row>
      <xdr:rowOff>45720</xdr:rowOff>
    </xdr:to>
    <xdr:cxnSp macro="">
      <xdr:nvCxnSpPr>
        <xdr:cNvPr id="366" name="直線コネクタ 365"/>
        <xdr:cNvCxnSpPr/>
      </xdr:nvCxnSpPr>
      <xdr:spPr>
        <a:xfrm flipV="1">
          <a:off x="8644151" y="13641142"/>
          <a:ext cx="73868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1015</xdr:rowOff>
    </xdr:from>
    <xdr:to>
      <xdr:col>46</xdr:col>
      <xdr:colOff>38100</xdr:colOff>
      <xdr:row>83</xdr:row>
      <xdr:rowOff>102615</xdr:rowOff>
    </xdr:to>
    <xdr:sp macro="" textlink="">
      <xdr:nvSpPr>
        <xdr:cNvPr id="367" name="楕円 366"/>
        <xdr:cNvSpPr/>
      </xdr:nvSpPr>
      <xdr:spPr>
        <a:xfrm>
          <a:off x="7803866" y="13601009"/>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45720</xdr:rowOff>
    </xdr:from>
    <xdr:to>
      <xdr:col>50</xdr:col>
      <xdr:colOff>114300</xdr:colOff>
      <xdr:row>83</xdr:row>
      <xdr:rowOff>51815</xdr:rowOff>
    </xdr:to>
    <xdr:cxnSp macro="">
      <xdr:nvCxnSpPr>
        <xdr:cNvPr id="368" name="直線コネクタ 367"/>
        <xdr:cNvCxnSpPr/>
      </xdr:nvCxnSpPr>
      <xdr:spPr>
        <a:xfrm flipV="1">
          <a:off x="7847842" y="13645714"/>
          <a:ext cx="796309"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163322</xdr:rowOff>
    </xdr:from>
    <xdr:to>
      <xdr:col>41</xdr:col>
      <xdr:colOff>101600</xdr:colOff>
      <xdr:row>83</xdr:row>
      <xdr:rowOff>93472</xdr:rowOff>
    </xdr:to>
    <xdr:sp macro="" textlink="">
      <xdr:nvSpPr>
        <xdr:cNvPr id="369" name="楕円 368"/>
        <xdr:cNvSpPr/>
      </xdr:nvSpPr>
      <xdr:spPr>
        <a:xfrm>
          <a:off x="6994478" y="13599543"/>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42672</xdr:rowOff>
    </xdr:from>
    <xdr:to>
      <xdr:col>45</xdr:col>
      <xdr:colOff>177800</xdr:colOff>
      <xdr:row>83</xdr:row>
      <xdr:rowOff>51815</xdr:rowOff>
    </xdr:to>
    <xdr:cxnSp macro="">
      <xdr:nvCxnSpPr>
        <xdr:cNvPr id="370" name="直線コネクタ 369"/>
        <xdr:cNvCxnSpPr/>
      </xdr:nvCxnSpPr>
      <xdr:spPr>
        <a:xfrm>
          <a:off x="7045278" y="13642666"/>
          <a:ext cx="802564"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8637</xdr:rowOff>
    </xdr:from>
    <xdr:to>
      <xdr:col>36</xdr:col>
      <xdr:colOff>165100</xdr:colOff>
      <xdr:row>83</xdr:row>
      <xdr:rowOff>110237</xdr:rowOff>
    </xdr:to>
    <xdr:sp macro="" textlink="">
      <xdr:nvSpPr>
        <xdr:cNvPr id="371" name="楕円 370"/>
        <xdr:cNvSpPr/>
      </xdr:nvSpPr>
      <xdr:spPr>
        <a:xfrm>
          <a:off x="6204993" y="1360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42672</xdr:rowOff>
    </xdr:from>
    <xdr:to>
      <xdr:col>41</xdr:col>
      <xdr:colOff>50800</xdr:colOff>
      <xdr:row>83</xdr:row>
      <xdr:rowOff>59437</xdr:rowOff>
    </xdr:to>
    <xdr:cxnSp macro="">
      <xdr:nvCxnSpPr>
        <xdr:cNvPr id="372" name="直線コネクタ 371"/>
        <xdr:cNvCxnSpPr/>
      </xdr:nvCxnSpPr>
      <xdr:spPr>
        <a:xfrm flipV="1">
          <a:off x="6255793" y="13642666"/>
          <a:ext cx="789485"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73" name="n_1aveValue【公営住宅】&#10;一人当たり面積"/>
        <xdr:cNvSpPr txBox="1"/>
      </xdr:nvSpPr>
      <xdr:spPr>
        <a:xfrm>
          <a:off x="8416481" y="1374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135653</xdr:rowOff>
    </xdr:from>
    <xdr:ext cx="469744" cy="259045"/>
    <xdr:sp macro="" textlink="">
      <xdr:nvSpPr>
        <xdr:cNvPr id="374" name="n_2aveValue【公営住宅】&#10;一人当たり面積"/>
        <xdr:cNvSpPr txBox="1"/>
      </xdr:nvSpPr>
      <xdr:spPr>
        <a:xfrm>
          <a:off x="7639696" y="1373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99840</xdr:rowOff>
    </xdr:from>
    <xdr:ext cx="469744" cy="259045"/>
    <xdr:sp macro="" textlink="">
      <xdr:nvSpPr>
        <xdr:cNvPr id="375" name="n_3aveValue【公営住宅】&#10;一人当たり面積"/>
        <xdr:cNvSpPr txBox="1"/>
      </xdr:nvSpPr>
      <xdr:spPr>
        <a:xfrm>
          <a:off x="6830308" y="1369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148607</xdr:rowOff>
    </xdr:from>
    <xdr:ext cx="469744" cy="259045"/>
    <xdr:sp macro="" textlink="">
      <xdr:nvSpPr>
        <xdr:cNvPr id="376" name="n_4aveValue【公営住宅】&#10;一人当たり面積"/>
        <xdr:cNvSpPr txBox="1"/>
      </xdr:nvSpPr>
      <xdr:spPr>
        <a:xfrm>
          <a:off x="6040823" y="1374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113047</xdr:rowOff>
    </xdr:from>
    <xdr:ext cx="469744" cy="259045"/>
    <xdr:sp macro="" textlink="">
      <xdr:nvSpPr>
        <xdr:cNvPr id="377" name="n_1mainValue【公営住宅】&#10;一人当たり面積"/>
        <xdr:cNvSpPr txBox="1"/>
      </xdr:nvSpPr>
      <xdr:spPr>
        <a:xfrm>
          <a:off x="8416481" y="1338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119142</xdr:rowOff>
    </xdr:from>
    <xdr:ext cx="469744" cy="259045"/>
    <xdr:sp macro="" textlink="">
      <xdr:nvSpPr>
        <xdr:cNvPr id="378" name="n_2mainValue【公営住宅】&#10;一人当たり面積"/>
        <xdr:cNvSpPr txBox="1"/>
      </xdr:nvSpPr>
      <xdr:spPr>
        <a:xfrm>
          <a:off x="7639696" y="1339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109999</xdr:rowOff>
    </xdr:from>
    <xdr:ext cx="469744" cy="259045"/>
    <xdr:sp macro="" textlink="">
      <xdr:nvSpPr>
        <xdr:cNvPr id="379" name="n_3mainValue【公営住宅】&#10;一人当たり面積"/>
        <xdr:cNvSpPr txBox="1"/>
      </xdr:nvSpPr>
      <xdr:spPr>
        <a:xfrm>
          <a:off x="6830308" y="1338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126764</xdr:rowOff>
    </xdr:from>
    <xdr:ext cx="469744" cy="259045"/>
    <xdr:sp macro="" textlink="">
      <xdr:nvSpPr>
        <xdr:cNvPr id="380" name="n_4mainValue【公営住宅】&#10;一人当たり面積"/>
        <xdr:cNvSpPr txBox="1"/>
      </xdr:nvSpPr>
      <xdr:spPr>
        <a:xfrm>
          <a:off x="6040823" y="1339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82388" y="14929229"/>
          <a:ext cx="4246728" cy="6324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09388"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09388"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705970"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705970"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729552"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729552"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82388" y="16067111"/>
          <a:ext cx="4246728" cy="2274058"/>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664191" y="1587746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682388" y="18341169"/>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74918" y="18199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682388" y="18016304"/>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74918" y="17874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682388" y="17691438"/>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39038" y="175500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682388" y="17366573"/>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39038" y="1722520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682388" y="17041707"/>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39038" y="169003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682388" y="16716842"/>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39038" y="165754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682388" y="16391976"/>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383255" y="162506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682388" y="16067111"/>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682388" y="16067111"/>
          <a:ext cx="4246728" cy="227405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109</xdr:row>
      <xdr:rowOff>15784</xdr:rowOff>
    </xdr:to>
    <xdr:cxnSp macro="">
      <xdr:nvCxnSpPr>
        <xdr:cNvPr id="406" name="直線コネクタ 405"/>
        <xdr:cNvCxnSpPr/>
      </xdr:nvCxnSpPr>
      <xdr:spPr>
        <a:xfrm flipV="1">
          <a:off x="4157193" y="16613191"/>
          <a:ext cx="0" cy="1383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19611</xdr:rowOff>
    </xdr:from>
    <xdr:ext cx="405111" cy="259045"/>
    <xdr:sp macro="" textlink="">
      <xdr:nvSpPr>
        <xdr:cNvPr id="407" name="【港湾・漁港】&#10;有形固定資産減価償却率最小値テキスト"/>
        <xdr:cNvSpPr txBox="1"/>
      </xdr:nvSpPr>
      <xdr:spPr>
        <a:xfrm>
          <a:off x="4195928" y="18000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15784</xdr:rowOff>
    </xdr:from>
    <xdr:to>
      <xdr:col>24</xdr:col>
      <xdr:colOff>152400</xdr:colOff>
      <xdr:row>109</xdr:row>
      <xdr:rowOff>15784</xdr:rowOff>
    </xdr:to>
    <xdr:cxnSp macro="">
      <xdr:nvCxnSpPr>
        <xdr:cNvPr id="408" name="直線コネクタ 407"/>
        <xdr:cNvCxnSpPr/>
      </xdr:nvCxnSpPr>
      <xdr:spPr>
        <a:xfrm>
          <a:off x="4088831" y="1799670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409" name="【港湾・漁港】&#10;有形固定資産減価償却率最大値テキスト"/>
        <xdr:cNvSpPr txBox="1"/>
      </xdr:nvSpPr>
      <xdr:spPr>
        <a:xfrm>
          <a:off x="4195928" y="16389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410" name="直線コネクタ 409"/>
        <xdr:cNvCxnSpPr/>
      </xdr:nvCxnSpPr>
      <xdr:spPr>
        <a:xfrm>
          <a:off x="4088831" y="16613191"/>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150784</xdr:rowOff>
    </xdr:from>
    <xdr:ext cx="405111" cy="259045"/>
    <xdr:sp macro="" textlink="">
      <xdr:nvSpPr>
        <xdr:cNvPr id="411" name="【港湾・漁港】&#10;有形固定資産減価償却率平均値テキスト"/>
        <xdr:cNvSpPr txBox="1"/>
      </xdr:nvSpPr>
      <xdr:spPr>
        <a:xfrm>
          <a:off x="4195928" y="17449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xdr:rowOff>
    </xdr:from>
    <xdr:to>
      <xdr:col>24</xdr:col>
      <xdr:colOff>114300</xdr:colOff>
      <xdr:row>106</xdr:row>
      <xdr:rowOff>102507</xdr:rowOff>
    </xdr:to>
    <xdr:sp macro="" textlink="">
      <xdr:nvSpPr>
        <xdr:cNvPr id="412" name="フローチャート: 判断 411"/>
        <xdr:cNvSpPr/>
      </xdr:nvSpPr>
      <xdr:spPr>
        <a:xfrm>
          <a:off x="4107028" y="1747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156029</xdr:rowOff>
    </xdr:from>
    <xdr:to>
      <xdr:col>20</xdr:col>
      <xdr:colOff>38100</xdr:colOff>
      <xdr:row>106</xdr:row>
      <xdr:rowOff>86179</xdr:rowOff>
    </xdr:to>
    <xdr:sp macro="" textlink="">
      <xdr:nvSpPr>
        <xdr:cNvPr id="413" name="フローチャート: 判断 412"/>
        <xdr:cNvSpPr/>
      </xdr:nvSpPr>
      <xdr:spPr>
        <a:xfrm>
          <a:off x="3368343" y="17454566"/>
          <a:ext cx="81697"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162561</xdr:rowOff>
    </xdr:from>
    <xdr:to>
      <xdr:col>15</xdr:col>
      <xdr:colOff>101600</xdr:colOff>
      <xdr:row>106</xdr:row>
      <xdr:rowOff>92711</xdr:rowOff>
    </xdr:to>
    <xdr:sp macro="" textlink="">
      <xdr:nvSpPr>
        <xdr:cNvPr id="414" name="フローチャート: 判断 413"/>
        <xdr:cNvSpPr/>
      </xdr:nvSpPr>
      <xdr:spPr>
        <a:xfrm>
          <a:off x="2558955" y="17461098"/>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118473</xdr:rowOff>
    </xdr:from>
    <xdr:to>
      <xdr:col>10</xdr:col>
      <xdr:colOff>165100</xdr:colOff>
      <xdr:row>106</xdr:row>
      <xdr:rowOff>48623</xdr:rowOff>
    </xdr:to>
    <xdr:sp macro="" textlink="">
      <xdr:nvSpPr>
        <xdr:cNvPr id="415" name="フローチャート: 判断 414"/>
        <xdr:cNvSpPr/>
      </xdr:nvSpPr>
      <xdr:spPr>
        <a:xfrm>
          <a:off x="1769470" y="17417010"/>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115207</xdr:rowOff>
    </xdr:from>
    <xdr:to>
      <xdr:col>6</xdr:col>
      <xdr:colOff>38100</xdr:colOff>
      <xdr:row>106</xdr:row>
      <xdr:rowOff>45357</xdr:rowOff>
    </xdr:to>
    <xdr:sp macro="" textlink="">
      <xdr:nvSpPr>
        <xdr:cNvPr id="416" name="フローチャート: 判断 415"/>
        <xdr:cNvSpPr/>
      </xdr:nvSpPr>
      <xdr:spPr>
        <a:xfrm>
          <a:off x="979985" y="17413744"/>
          <a:ext cx="81697"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3987231"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241722"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439158"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649673"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853364"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115207</xdr:rowOff>
    </xdr:from>
    <xdr:to>
      <xdr:col>24</xdr:col>
      <xdr:colOff>114300</xdr:colOff>
      <xdr:row>104</xdr:row>
      <xdr:rowOff>45357</xdr:rowOff>
    </xdr:to>
    <xdr:sp macro="" textlink="">
      <xdr:nvSpPr>
        <xdr:cNvPr id="422" name="楕円 421"/>
        <xdr:cNvSpPr/>
      </xdr:nvSpPr>
      <xdr:spPr>
        <a:xfrm>
          <a:off x="4107028" y="17072550"/>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138084</xdr:rowOff>
    </xdr:from>
    <xdr:ext cx="405111" cy="259045"/>
    <xdr:sp macro="" textlink="">
      <xdr:nvSpPr>
        <xdr:cNvPr id="423" name="【港湾・漁港】&#10;有形固定資産減価償却率該当値テキスト"/>
        <xdr:cNvSpPr txBox="1"/>
      </xdr:nvSpPr>
      <xdr:spPr>
        <a:xfrm>
          <a:off x="4195928" y="1692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118473</xdr:rowOff>
    </xdr:from>
    <xdr:to>
      <xdr:col>20</xdr:col>
      <xdr:colOff>38100</xdr:colOff>
      <xdr:row>104</xdr:row>
      <xdr:rowOff>48623</xdr:rowOff>
    </xdr:to>
    <xdr:sp macro="" textlink="">
      <xdr:nvSpPr>
        <xdr:cNvPr id="424" name="楕円 423"/>
        <xdr:cNvSpPr/>
      </xdr:nvSpPr>
      <xdr:spPr>
        <a:xfrm>
          <a:off x="3368343" y="17075816"/>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166007</xdr:rowOff>
    </xdr:from>
    <xdr:to>
      <xdr:col>24</xdr:col>
      <xdr:colOff>63500</xdr:colOff>
      <xdr:row>103</xdr:row>
      <xdr:rowOff>169273</xdr:rowOff>
    </xdr:to>
    <xdr:cxnSp macro="">
      <xdr:nvCxnSpPr>
        <xdr:cNvPr id="425" name="直線コネクタ 424"/>
        <xdr:cNvCxnSpPr/>
      </xdr:nvCxnSpPr>
      <xdr:spPr>
        <a:xfrm flipV="1">
          <a:off x="3412319" y="17123350"/>
          <a:ext cx="745509"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136434</xdr:rowOff>
    </xdr:from>
    <xdr:to>
      <xdr:col>10</xdr:col>
      <xdr:colOff>165100</xdr:colOff>
      <xdr:row>104</xdr:row>
      <xdr:rowOff>66584</xdr:rowOff>
    </xdr:to>
    <xdr:sp macro="" textlink="">
      <xdr:nvSpPr>
        <xdr:cNvPr id="426" name="楕円 425"/>
        <xdr:cNvSpPr/>
      </xdr:nvSpPr>
      <xdr:spPr>
        <a:xfrm>
          <a:off x="1769470" y="17093777"/>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133169</xdr:rowOff>
    </xdr:from>
    <xdr:to>
      <xdr:col>6</xdr:col>
      <xdr:colOff>38100</xdr:colOff>
      <xdr:row>104</xdr:row>
      <xdr:rowOff>63319</xdr:rowOff>
    </xdr:to>
    <xdr:sp macro="" textlink="">
      <xdr:nvSpPr>
        <xdr:cNvPr id="427" name="楕円 426"/>
        <xdr:cNvSpPr/>
      </xdr:nvSpPr>
      <xdr:spPr>
        <a:xfrm>
          <a:off x="979985" y="17090512"/>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12519</xdr:rowOff>
    </xdr:from>
    <xdr:to>
      <xdr:col>10</xdr:col>
      <xdr:colOff>114300</xdr:colOff>
      <xdr:row>104</xdr:row>
      <xdr:rowOff>15784</xdr:rowOff>
    </xdr:to>
    <xdr:cxnSp macro="">
      <xdr:nvCxnSpPr>
        <xdr:cNvPr id="428" name="直線コネクタ 427"/>
        <xdr:cNvCxnSpPr/>
      </xdr:nvCxnSpPr>
      <xdr:spPr>
        <a:xfrm>
          <a:off x="1023961" y="17140459"/>
          <a:ext cx="796309"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77306</xdr:rowOff>
    </xdr:from>
    <xdr:ext cx="405111" cy="259045"/>
    <xdr:sp macro="" textlink="">
      <xdr:nvSpPr>
        <xdr:cNvPr id="429" name="n_1aveValue【港湾・漁港】&#10;有形固定資産減価償却率"/>
        <xdr:cNvSpPr txBox="1"/>
      </xdr:nvSpPr>
      <xdr:spPr>
        <a:xfrm>
          <a:off x="3223790" y="1754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109238</xdr:rowOff>
    </xdr:from>
    <xdr:ext cx="405111" cy="259045"/>
    <xdr:sp macro="" textlink="">
      <xdr:nvSpPr>
        <xdr:cNvPr id="430" name="n_2aveValue【港湾・漁港】&#10;有形固定資産減価償却率"/>
        <xdr:cNvSpPr txBox="1"/>
      </xdr:nvSpPr>
      <xdr:spPr>
        <a:xfrm>
          <a:off x="2427102" y="17237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39750</xdr:rowOff>
    </xdr:from>
    <xdr:ext cx="405111" cy="259045"/>
    <xdr:sp macro="" textlink="">
      <xdr:nvSpPr>
        <xdr:cNvPr id="431" name="n_3aveValue【港湾・漁港】&#10;有形固定資産減価償却率"/>
        <xdr:cNvSpPr txBox="1"/>
      </xdr:nvSpPr>
      <xdr:spPr>
        <a:xfrm>
          <a:off x="1637617" y="17508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36484</xdr:rowOff>
    </xdr:from>
    <xdr:ext cx="405111" cy="259045"/>
    <xdr:sp macro="" textlink="">
      <xdr:nvSpPr>
        <xdr:cNvPr id="432" name="n_4aveValue【港湾・漁港】&#10;有形固定資産減価償却率"/>
        <xdr:cNvSpPr txBox="1"/>
      </xdr:nvSpPr>
      <xdr:spPr>
        <a:xfrm>
          <a:off x="848132" y="17505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65150</xdr:rowOff>
    </xdr:from>
    <xdr:ext cx="405111" cy="259045"/>
    <xdr:sp macro="" textlink="">
      <xdr:nvSpPr>
        <xdr:cNvPr id="433" name="n_1mainValue【港湾・漁港】&#10;有形固定資産減価償却率"/>
        <xdr:cNvSpPr txBox="1"/>
      </xdr:nvSpPr>
      <xdr:spPr>
        <a:xfrm>
          <a:off x="3223790" y="16851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83111</xdr:rowOff>
    </xdr:from>
    <xdr:ext cx="405111" cy="259045"/>
    <xdr:sp macro="" textlink="">
      <xdr:nvSpPr>
        <xdr:cNvPr id="434" name="n_3mainValue【港湾・漁港】&#10;有形固定資産減価償却率"/>
        <xdr:cNvSpPr txBox="1"/>
      </xdr:nvSpPr>
      <xdr:spPr>
        <a:xfrm>
          <a:off x="1637617" y="1686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79846</xdr:rowOff>
    </xdr:from>
    <xdr:ext cx="405111" cy="259045"/>
    <xdr:sp macro="" textlink="">
      <xdr:nvSpPr>
        <xdr:cNvPr id="435" name="n_4mainValue【港湾・漁港】&#10;有形固定資産減価償却率"/>
        <xdr:cNvSpPr txBox="1"/>
      </xdr:nvSpPr>
      <xdr:spPr>
        <a:xfrm>
          <a:off x="848132" y="1686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5927299" y="14929229"/>
          <a:ext cx="4226825" cy="6324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034396"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034396"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6950881"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6950881"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7974463"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7974463"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5927299" y="16067111"/>
          <a:ext cx="4226825" cy="2274058"/>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5889199" y="1587746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5927299" y="18341169"/>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5927299" y="18016304"/>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7" name="テキスト ボックス 446"/>
        <xdr:cNvSpPr txBox="1"/>
      </xdr:nvSpPr>
      <xdr:spPr>
        <a:xfrm>
          <a:off x="5698415" y="178749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5927299" y="17691438"/>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9" name="テキスト ボックス 448"/>
        <xdr:cNvSpPr txBox="1"/>
      </xdr:nvSpPr>
      <xdr:spPr>
        <a:xfrm>
          <a:off x="5391588" y="1755006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5927299" y="17366573"/>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1" name="テキスト ボックス 450"/>
        <xdr:cNvSpPr txBox="1"/>
      </xdr:nvSpPr>
      <xdr:spPr>
        <a:xfrm>
          <a:off x="5391588" y="1722520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5927299" y="17041707"/>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3" name="テキスト ボックス 452"/>
        <xdr:cNvSpPr txBox="1"/>
      </xdr:nvSpPr>
      <xdr:spPr>
        <a:xfrm>
          <a:off x="5391588" y="169003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5927299" y="16716842"/>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5" name="テキスト ボックス 454"/>
        <xdr:cNvSpPr txBox="1"/>
      </xdr:nvSpPr>
      <xdr:spPr>
        <a:xfrm>
          <a:off x="5391588" y="165754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5927299" y="16391976"/>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7" name="テキスト ボックス 456"/>
        <xdr:cNvSpPr txBox="1"/>
      </xdr:nvSpPr>
      <xdr:spPr>
        <a:xfrm>
          <a:off x="5391588" y="162506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5927299" y="16067111"/>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9" name="テキスト ボックス 458"/>
        <xdr:cNvSpPr txBox="1"/>
      </xdr:nvSpPr>
      <xdr:spPr>
        <a:xfrm>
          <a:off x="5391588" y="159257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5927299" y="16067111"/>
          <a:ext cx="4226825" cy="227405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158947</xdr:rowOff>
    </xdr:from>
    <xdr:to>
      <xdr:col>54</xdr:col>
      <xdr:colOff>189865</xdr:colOff>
      <xdr:row>109</xdr:row>
      <xdr:rowOff>35255</xdr:rowOff>
    </xdr:to>
    <xdr:cxnSp macro="">
      <xdr:nvCxnSpPr>
        <xdr:cNvPr id="461" name="直線コネクタ 460"/>
        <xdr:cNvCxnSpPr/>
      </xdr:nvCxnSpPr>
      <xdr:spPr>
        <a:xfrm flipV="1">
          <a:off x="9381632" y="16604499"/>
          <a:ext cx="0" cy="1411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2" name="【港湾・漁港】&#10;一人当たり有形固定資産（償却資産）額最小値テキスト"/>
        <xdr:cNvSpPr txBox="1"/>
      </xdr:nvSpPr>
      <xdr:spPr>
        <a:xfrm>
          <a:off x="9420936" y="18020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3" name="直線コネクタ 462"/>
        <xdr:cNvCxnSpPr/>
      </xdr:nvCxnSpPr>
      <xdr:spPr>
        <a:xfrm>
          <a:off x="9313839" y="18016180"/>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105624</xdr:rowOff>
    </xdr:from>
    <xdr:ext cx="599010" cy="259045"/>
    <xdr:sp macro="" textlink="">
      <xdr:nvSpPr>
        <xdr:cNvPr id="464" name="【港湾・漁港】&#10;一人当たり有形固定資産（償却資産）額最大値テキスト"/>
        <xdr:cNvSpPr txBox="1"/>
      </xdr:nvSpPr>
      <xdr:spPr>
        <a:xfrm>
          <a:off x="9420936" y="1638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158947</xdr:rowOff>
    </xdr:from>
    <xdr:to>
      <xdr:col>55</xdr:col>
      <xdr:colOff>88900</xdr:colOff>
      <xdr:row>100</xdr:row>
      <xdr:rowOff>158947</xdr:rowOff>
    </xdr:to>
    <xdr:cxnSp macro="">
      <xdr:nvCxnSpPr>
        <xdr:cNvPr id="465" name="直線コネクタ 464"/>
        <xdr:cNvCxnSpPr/>
      </xdr:nvCxnSpPr>
      <xdr:spPr>
        <a:xfrm>
          <a:off x="9313839" y="1660449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149863</xdr:rowOff>
    </xdr:from>
    <xdr:ext cx="534377" cy="259045"/>
    <xdr:sp macro="" textlink="">
      <xdr:nvSpPr>
        <xdr:cNvPr id="466" name="【港湾・漁港】&#10;一人当たり有形固定資産（償却資産）額平均値テキスト"/>
        <xdr:cNvSpPr txBox="1"/>
      </xdr:nvSpPr>
      <xdr:spPr>
        <a:xfrm>
          <a:off x="9420936" y="1761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126986</xdr:rowOff>
    </xdr:from>
    <xdr:to>
      <xdr:col>55</xdr:col>
      <xdr:colOff>50800</xdr:colOff>
      <xdr:row>108</xdr:row>
      <xdr:rowOff>57136</xdr:rowOff>
    </xdr:to>
    <xdr:sp macro="" textlink="">
      <xdr:nvSpPr>
        <xdr:cNvPr id="467" name="フローチャート: 判断 466"/>
        <xdr:cNvSpPr/>
      </xdr:nvSpPr>
      <xdr:spPr>
        <a:xfrm>
          <a:off x="9351939" y="17766717"/>
          <a:ext cx="81697"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130034</xdr:rowOff>
    </xdr:from>
    <xdr:to>
      <xdr:col>50</xdr:col>
      <xdr:colOff>165100</xdr:colOff>
      <xdr:row>108</xdr:row>
      <xdr:rowOff>60184</xdr:rowOff>
    </xdr:to>
    <xdr:sp macro="" textlink="">
      <xdr:nvSpPr>
        <xdr:cNvPr id="468" name="フローチャート: 判断 467"/>
        <xdr:cNvSpPr/>
      </xdr:nvSpPr>
      <xdr:spPr>
        <a:xfrm>
          <a:off x="8593351" y="17769765"/>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115041</xdr:rowOff>
    </xdr:from>
    <xdr:to>
      <xdr:col>46</xdr:col>
      <xdr:colOff>38100</xdr:colOff>
      <xdr:row>108</xdr:row>
      <xdr:rowOff>45191</xdr:rowOff>
    </xdr:to>
    <xdr:sp macro="" textlink="">
      <xdr:nvSpPr>
        <xdr:cNvPr id="469" name="フローチャート: 判断 468"/>
        <xdr:cNvSpPr/>
      </xdr:nvSpPr>
      <xdr:spPr>
        <a:xfrm>
          <a:off x="7803866" y="17754772"/>
          <a:ext cx="81697"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143861</xdr:rowOff>
    </xdr:from>
    <xdr:to>
      <xdr:col>41</xdr:col>
      <xdr:colOff>101600</xdr:colOff>
      <xdr:row>108</xdr:row>
      <xdr:rowOff>74011</xdr:rowOff>
    </xdr:to>
    <xdr:sp macro="" textlink="">
      <xdr:nvSpPr>
        <xdr:cNvPr id="470" name="フローチャート: 判断 469"/>
        <xdr:cNvSpPr/>
      </xdr:nvSpPr>
      <xdr:spPr>
        <a:xfrm>
          <a:off x="6994478" y="17783592"/>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150183</xdr:rowOff>
    </xdr:from>
    <xdr:to>
      <xdr:col>36</xdr:col>
      <xdr:colOff>165100</xdr:colOff>
      <xdr:row>108</xdr:row>
      <xdr:rowOff>80333</xdr:rowOff>
    </xdr:to>
    <xdr:sp macro="" textlink="">
      <xdr:nvSpPr>
        <xdr:cNvPr id="471" name="フローチャート: 判断 470"/>
        <xdr:cNvSpPr/>
      </xdr:nvSpPr>
      <xdr:spPr>
        <a:xfrm>
          <a:off x="6204993" y="17789914"/>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9212239"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8473554"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7677245"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6874681"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085196"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124899</xdr:rowOff>
    </xdr:from>
    <xdr:to>
      <xdr:col>55</xdr:col>
      <xdr:colOff>50800</xdr:colOff>
      <xdr:row>109</xdr:row>
      <xdr:rowOff>55049</xdr:rowOff>
    </xdr:to>
    <xdr:sp macro="" textlink="">
      <xdr:nvSpPr>
        <xdr:cNvPr id="477" name="楕円 476"/>
        <xdr:cNvSpPr/>
      </xdr:nvSpPr>
      <xdr:spPr>
        <a:xfrm>
          <a:off x="9351939" y="17935227"/>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39826</xdr:rowOff>
    </xdr:from>
    <xdr:ext cx="469744" cy="259045"/>
    <xdr:sp macro="" textlink="">
      <xdr:nvSpPr>
        <xdr:cNvPr id="478" name="【港湾・漁港】&#10;一人当たり有形固定資産（償却資産）額該当値テキスト"/>
        <xdr:cNvSpPr txBox="1"/>
      </xdr:nvSpPr>
      <xdr:spPr>
        <a:xfrm>
          <a:off x="9420936" y="1785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126330</xdr:rowOff>
    </xdr:from>
    <xdr:to>
      <xdr:col>50</xdr:col>
      <xdr:colOff>165100</xdr:colOff>
      <xdr:row>109</xdr:row>
      <xdr:rowOff>56480</xdr:rowOff>
    </xdr:to>
    <xdr:sp macro="" textlink="">
      <xdr:nvSpPr>
        <xdr:cNvPr id="479" name="楕円 478"/>
        <xdr:cNvSpPr/>
      </xdr:nvSpPr>
      <xdr:spPr>
        <a:xfrm>
          <a:off x="8593351" y="17936658"/>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4249</xdr:rowOff>
    </xdr:from>
    <xdr:to>
      <xdr:col>55</xdr:col>
      <xdr:colOff>0</xdr:colOff>
      <xdr:row>109</xdr:row>
      <xdr:rowOff>5680</xdr:rowOff>
    </xdr:to>
    <xdr:cxnSp macro="">
      <xdr:nvCxnSpPr>
        <xdr:cNvPr id="480" name="直線コネクタ 479"/>
        <xdr:cNvCxnSpPr/>
      </xdr:nvCxnSpPr>
      <xdr:spPr>
        <a:xfrm flipV="1">
          <a:off x="8644151" y="17985174"/>
          <a:ext cx="738685"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129417</xdr:rowOff>
    </xdr:from>
    <xdr:to>
      <xdr:col>41</xdr:col>
      <xdr:colOff>101600</xdr:colOff>
      <xdr:row>109</xdr:row>
      <xdr:rowOff>59567</xdr:rowOff>
    </xdr:to>
    <xdr:sp macro="" textlink="">
      <xdr:nvSpPr>
        <xdr:cNvPr id="481" name="楕円 480"/>
        <xdr:cNvSpPr/>
      </xdr:nvSpPr>
      <xdr:spPr>
        <a:xfrm>
          <a:off x="6994478" y="17939745"/>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130392</xdr:rowOff>
    </xdr:from>
    <xdr:to>
      <xdr:col>36</xdr:col>
      <xdr:colOff>165100</xdr:colOff>
      <xdr:row>109</xdr:row>
      <xdr:rowOff>60542</xdr:rowOff>
    </xdr:to>
    <xdr:sp macro="" textlink="">
      <xdr:nvSpPr>
        <xdr:cNvPr id="482" name="楕円 481"/>
        <xdr:cNvSpPr/>
      </xdr:nvSpPr>
      <xdr:spPr>
        <a:xfrm>
          <a:off x="6204993" y="17940720"/>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109</xdr:row>
      <xdr:rowOff>8767</xdr:rowOff>
    </xdr:from>
    <xdr:to>
      <xdr:col>41</xdr:col>
      <xdr:colOff>50800</xdr:colOff>
      <xdr:row>109</xdr:row>
      <xdr:rowOff>9742</xdr:rowOff>
    </xdr:to>
    <xdr:cxnSp macro="">
      <xdr:nvCxnSpPr>
        <xdr:cNvPr id="483" name="直線コネクタ 482"/>
        <xdr:cNvCxnSpPr/>
      </xdr:nvCxnSpPr>
      <xdr:spPr>
        <a:xfrm flipV="1">
          <a:off x="6255793" y="17989692"/>
          <a:ext cx="789485" cy="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76711</xdr:rowOff>
    </xdr:from>
    <xdr:ext cx="534377" cy="259045"/>
    <xdr:sp macro="" textlink="">
      <xdr:nvSpPr>
        <xdr:cNvPr id="484" name="n_1aveValue【港湾・漁港】&#10;一人当たり有形固定資産（償却資産）額"/>
        <xdr:cNvSpPr txBox="1"/>
      </xdr:nvSpPr>
      <xdr:spPr>
        <a:xfrm>
          <a:off x="8384165" y="1754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61718</xdr:rowOff>
    </xdr:from>
    <xdr:ext cx="534377" cy="259045"/>
    <xdr:sp macro="" textlink="">
      <xdr:nvSpPr>
        <xdr:cNvPr id="485" name="n_2aveValue【港湾・漁港】&#10;一人当たり有形固定資産（償却資産）額"/>
        <xdr:cNvSpPr txBox="1"/>
      </xdr:nvSpPr>
      <xdr:spPr>
        <a:xfrm>
          <a:off x="7607380" y="175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90538</xdr:rowOff>
    </xdr:from>
    <xdr:ext cx="534377" cy="259045"/>
    <xdr:sp macro="" textlink="">
      <xdr:nvSpPr>
        <xdr:cNvPr id="486" name="n_3aveValue【港湾・漁港】&#10;一人当たり有形固定資産（償却資産）額"/>
        <xdr:cNvSpPr txBox="1"/>
      </xdr:nvSpPr>
      <xdr:spPr>
        <a:xfrm>
          <a:off x="6817895" y="1755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96860</xdr:rowOff>
    </xdr:from>
    <xdr:ext cx="534377" cy="259045"/>
    <xdr:sp macro="" textlink="">
      <xdr:nvSpPr>
        <xdr:cNvPr id="487" name="n_4aveValue【港湾・漁港】&#10;一人当たり有形固定資産（償却資産）額"/>
        <xdr:cNvSpPr txBox="1"/>
      </xdr:nvSpPr>
      <xdr:spPr>
        <a:xfrm>
          <a:off x="6008507" y="1756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47607</xdr:rowOff>
    </xdr:from>
    <xdr:ext cx="469744" cy="259045"/>
    <xdr:sp macro="" textlink="">
      <xdr:nvSpPr>
        <xdr:cNvPr id="488" name="n_1mainValue【港湾・漁港】&#10;一人当たり有形固定資産（償却資産）額"/>
        <xdr:cNvSpPr txBox="1"/>
      </xdr:nvSpPr>
      <xdr:spPr>
        <a:xfrm>
          <a:off x="8416482" y="1802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50694</xdr:rowOff>
    </xdr:from>
    <xdr:ext cx="469744" cy="259045"/>
    <xdr:sp macro="" textlink="">
      <xdr:nvSpPr>
        <xdr:cNvPr id="489" name="n_3mainValue【港湾・漁港】&#10;一人当たり有形固定資産（償却資産）額"/>
        <xdr:cNvSpPr txBox="1"/>
      </xdr:nvSpPr>
      <xdr:spPr>
        <a:xfrm>
          <a:off x="6830309" y="1803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109</xdr:row>
      <xdr:rowOff>51669</xdr:rowOff>
    </xdr:from>
    <xdr:ext cx="469744" cy="259045"/>
    <xdr:sp macro="" textlink="">
      <xdr:nvSpPr>
        <xdr:cNvPr id="490" name="n_4mainValue【港湾・漁港】&#10;一人当たり有形固定資産（償却資産）額"/>
        <xdr:cNvSpPr txBox="1"/>
      </xdr:nvSpPr>
      <xdr:spPr>
        <a:xfrm>
          <a:off x="6040824" y="1803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1152306" y="4013579"/>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1259403"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1259403"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2175888"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2175888"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3199470"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3199470"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1152306" y="5102841"/>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1114206" y="492001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1152306" y="7289042"/>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0744836" y="71544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1152306" y="6923396"/>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xdr:cNvSpPr txBox="1"/>
      </xdr:nvSpPr>
      <xdr:spPr>
        <a:xfrm>
          <a:off x="10744836" y="67888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1152306" y="6557749"/>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0789053" y="642320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1152306" y="6199780"/>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0789053" y="6065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1152306" y="5834134"/>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0789053" y="5699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1152306" y="5468487"/>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0789053" y="5333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1152306" y="5102841"/>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xdr:cNvSpPr txBox="1"/>
      </xdr:nvSpPr>
      <xdr:spPr>
        <a:xfrm>
          <a:off x="10853173" y="49682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xdr:cNvSpPr/>
      </xdr:nvSpPr>
      <xdr:spPr>
        <a:xfrm>
          <a:off x="11152306" y="5102841"/>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515" name="直線コネクタ 514"/>
        <xdr:cNvCxnSpPr/>
      </xdr:nvCxnSpPr>
      <xdr:spPr>
        <a:xfrm flipV="1">
          <a:off x="14627110" y="5676075"/>
          <a:ext cx="0" cy="103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516" name="【認定こども園・幼稚園・保育所】&#10;有形固定資産減価償却率最小値テキスト"/>
        <xdr:cNvSpPr txBox="1"/>
      </xdr:nvSpPr>
      <xdr:spPr>
        <a:xfrm>
          <a:off x="14665846" y="671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517" name="直線コネクタ 516"/>
        <xdr:cNvCxnSpPr/>
      </xdr:nvCxnSpPr>
      <xdr:spPr>
        <a:xfrm>
          <a:off x="14538846" y="671395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518" name="【認定こども園・幼稚園・保育所】&#10;有形固定資産減価償却率最大値テキスト"/>
        <xdr:cNvSpPr txBox="1"/>
      </xdr:nvSpPr>
      <xdr:spPr>
        <a:xfrm>
          <a:off x="14665846" y="545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519" name="直線コネクタ 518"/>
        <xdr:cNvCxnSpPr/>
      </xdr:nvCxnSpPr>
      <xdr:spPr>
        <a:xfrm>
          <a:off x="14538846" y="5676075"/>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520" name="【認定こども園・幼稚園・保育所】&#10;有形固定資産減価償却率平均値テキスト"/>
        <xdr:cNvSpPr txBox="1"/>
      </xdr:nvSpPr>
      <xdr:spPr>
        <a:xfrm>
          <a:off x="14665846" y="59661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521" name="フローチャート: 判断 520"/>
        <xdr:cNvSpPr/>
      </xdr:nvSpPr>
      <xdr:spPr>
        <a:xfrm>
          <a:off x="14576946" y="6107070"/>
          <a:ext cx="9477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522" name="フローチャート: 判断 521"/>
        <xdr:cNvSpPr/>
      </xdr:nvSpPr>
      <xdr:spPr>
        <a:xfrm>
          <a:off x="13818358" y="608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523" name="フローチャート: 判断 522"/>
        <xdr:cNvSpPr/>
      </xdr:nvSpPr>
      <xdr:spPr>
        <a:xfrm>
          <a:off x="13028873" y="610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24" name="フローチャート: 判断 523"/>
        <xdr:cNvSpPr/>
      </xdr:nvSpPr>
      <xdr:spPr>
        <a:xfrm>
          <a:off x="12239388" y="6099450"/>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525" name="フローチャート: 判断 524"/>
        <xdr:cNvSpPr/>
      </xdr:nvSpPr>
      <xdr:spPr>
        <a:xfrm>
          <a:off x="11430000" y="6137550"/>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4457149"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3698561"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2909076"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2112767"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1310203"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531" name="楕円 530"/>
        <xdr:cNvSpPr/>
      </xdr:nvSpPr>
      <xdr:spPr>
        <a:xfrm>
          <a:off x="14576946" y="6229786"/>
          <a:ext cx="94776"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148607</xdr:rowOff>
    </xdr:from>
    <xdr:ext cx="405111" cy="259045"/>
    <xdr:sp macro="" textlink="">
      <xdr:nvSpPr>
        <xdr:cNvPr id="532" name="【認定こども園・幼稚園・保育所】&#10;有形固定資産減価償却率該当値テキスト"/>
        <xdr:cNvSpPr txBox="1"/>
      </xdr:nvSpPr>
      <xdr:spPr>
        <a:xfrm>
          <a:off x="14665846" y="6215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141605</xdr:rowOff>
    </xdr:from>
    <xdr:to>
      <xdr:col>81</xdr:col>
      <xdr:colOff>101600</xdr:colOff>
      <xdr:row>38</xdr:row>
      <xdr:rowOff>71755</xdr:rowOff>
    </xdr:to>
    <xdr:sp macro="" textlink="">
      <xdr:nvSpPr>
        <xdr:cNvPr id="533" name="楕円 532"/>
        <xdr:cNvSpPr/>
      </xdr:nvSpPr>
      <xdr:spPr>
        <a:xfrm>
          <a:off x="13818358" y="6208035"/>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20955</xdr:rowOff>
    </xdr:from>
    <xdr:to>
      <xdr:col>85</xdr:col>
      <xdr:colOff>127000</xdr:colOff>
      <xdr:row>38</xdr:row>
      <xdr:rowOff>49530</xdr:rowOff>
    </xdr:to>
    <xdr:cxnSp macro="">
      <xdr:nvCxnSpPr>
        <xdr:cNvPr id="534" name="直線コネクタ 533"/>
        <xdr:cNvCxnSpPr/>
      </xdr:nvCxnSpPr>
      <xdr:spPr>
        <a:xfrm>
          <a:off x="13869158" y="6251158"/>
          <a:ext cx="758588"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145415</xdr:rowOff>
    </xdr:from>
    <xdr:to>
      <xdr:col>76</xdr:col>
      <xdr:colOff>165100</xdr:colOff>
      <xdr:row>38</xdr:row>
      <xdr:rowOff>75565</xdr:rowOff>
    </xdr:to>
    <xdr:sp macro="" textlink="">
      <xdr:nvSpPr>
        <xdr:cNvPr id="535" name="楕円 534"/>
        <xdr:cNvSpPr/>
      </xdr:nvSpPr>
      <xdr:spPr>
        <a:xfrm>
          <a:off x="13028873" y="6211845"/>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20955</xdr:rowOff>
    </xdr:from>
    <xdr:to>
      <xdr:col>81</xdr:col>
      <xdr:colOff>50800</xdr:colOff>
      <xdr:row>38</xdr:row>
      <xdr:rowOff>24765</xdr:rowOff>
    </xdr:to>
    <xdr:cxnSp macro="">
      <xdr:nvCxnSpPr>
        <xdr:cNvPr id="536" name="直線コネクタ 535"/>
        <xdr:cNvCxnSpPr/>
      </xdr:nvCxnSpPr>
      <xdr:spPr>
        <a:xfrm flipV="1">
          <a:off x="13079673" y="6251158"/>
          <a:ext cx="78948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93980</xdr:rowOff>
    </xdr:from>
    <xdr:to>
      <xdr:col>72</xdr:col>
      <xdr:colOff>38100</xdr:colOff>
      <xdr:row>38</xdr:row>
      <xdr:rowOff>24130</xdr:rowOff>
    </xdr:to>
    <xdr:sp macro="" textlink="">
      <xdr:nvSpPr>
        <xdr:cNvPr id="537" name="楕円 536"/>
        <xdr:cNvSpPr/>
      </xdr:nvSpPr>
      <xdr:spPr>
        <a:xfrm>
          <a:off x="12239388" y="6160410"/>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144780</xdr:rowOff>
    </xdr:from>
    <xdr:to>
      <xdr:col>76</xdr:col>
      <xdr:colOff>114300</xdr:colOff>
      <xdr:row>38</xdr:row>
      <xdr:rowOff>24765</xdr:rowOff>
    </xdr:to>
    <xdr:cxnSp macro="">
      <xdr:nvCxnSpPr>
        <xdr:cNvPr id="538" name="直線コネクタ 537"/>
        <xdr:cNvCxnSpPr/>
      </xdr:nvCxnSpPr>
      <xdr:spPr>
        <a:xfrm>
          <a:off x="12283364" y="6211210"/>
          <a:ext cx="796309" cy="4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135890</xdr:rowOff>
    </xdr:from>
    <xdr:to>
      <xdr:col>67</xdr:col>
      <xdr:colOff>101600</xdr:colOff>
      <xdr:row>39</xdr:row>
      <xdr:rowOff>66040</xdr:rowOff>
    </xdr:to>
    <xdr:sp macro="" textlink="">
      <xdr:nvSpPr>
        <xdr:cNvPr id="539" name="楕円 538"/>
        <xdr:cNvSpPr/>
      </xdr:nvSpPr>
      <xdr:spPr>
        <a:xfrm>
          <a:off x="11430000" y="6366093"/>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144780</xdr:rowOff>
    </xdr:from>
    <xdr:to>
      <xdr:col>71</xdr:col>
      <xdr:colOff>177800</xdr:colOff>
      <xdr:row>39</xdr:row>
      <xdr:rowOff>15240</xdr:rowOff>
    </xdr:to>
    <xdr:cxnSp macro="">
      <xdr:nvCxnSpPr>
        <xdr:cNvPr id="540" name="直線コネクタ 539"/>
        <xdr:cNvCxnSpPr/>
      </xdr:nvCxnSpPr>
      <xdr:spPr>
        <a:xfrm flipV="1">
          <a:off x="11480800" y="6211210"/>
          <a:ext cx="802564" cy="19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541" name="n_1aveValue【認定こども園・幼稚園・保育所】&#10;有形固定資産減価償却率"/>
        <xdr:cNvSpPr txBox="1"/>
      </xdr:nvSpPr>
      <xdr:spPr>
        <a:xfrm>
          <a:off x="13673805" y="5880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542" name="n_2aveValue【認定こども園・幼稚園・保育所】&#10;有形固定資産減価償却率"/>
        <xdr:cNvSpPr txBox="1"/>
      </xdr:nvSpPr>
      <xdr:spPr>
        <a:xfrm>
          <a:off x="12897020" y="5891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543" name="n_3aveValue【認定こども園・幼稚園・保育所】&#10;有形固定資産減価償却率"/>
        <xdr:cNvSpPr txBox="1"/>
      </xdr:nvSpPr>
      <xdr:spPr>
        <a:xfrm>
          <a:off x="12107535" y="58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17797</xdr:rowOff>
    </xdr:from>
    <xdr:ext cx="405111" cy="259045"/>
    <xdr:sp macro="" textlink="">
      <xdr:nvSpPr>
        <xdr:cNvPr id="544" name="n_4aveValue【認定こども園・幼稚園・保育所】&#10;有形固定資産減価償却率"/>
        <xdr:cNvSpPr txBox="1"/>
      </xdr:nvSpPr>
      <xdr:spPr>
        <a:xfrm>
          <a:off x="11298147" y="5920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62882</xdr:rowOff>
    </xdr:from>
    <xdr:ext cx="405111" cy="259045"/>
    <xdr:sp macro="" textlink="">
      <xdr:nvSpPr>
        <xdr:cNvPr id="545" name="n_1mainValue【認定こども園・幼稚園・保育所】&#10;有形固定資産減価償却率"/>
        <xdr:cNvSpPr txBox="1"/>
      </xdr:nvSpPr>
      <xdr:spPr>
        <a:xfrm>
          <a:off x="13673805" y="6293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546" name="n_2mainValue【認定こども園・幼稚園・保育所】&#10;有形固定資産減価償却率"/>
        <xdr:cNvSpPr txBox="1"/>
      </xdr:nvSpPr>
      <xdr:spPr>
        <a:xfrm>
          <a:off x="12897020" y="629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15257</xdr:rowOff>
    </xdr:from>
    <xdr:ext cx="405111" cy="259045"/>
    <xdr:sp macro="" textlink="">
      <xdr:nvSpPr>
        <xdr:cNvPr id="547" name="n_3mainValue【認定こども園・幼稚園・保育所】&#10;有形固定資産減価償却率"/>
        <xdr:cNvSpPr txBox="1"/>
      </xdr:nvSpPr>
      <xdr:spPr>
        <a:xfrm>
          <a:off x="12107535" y="6245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57167</xdr:rowOff>
    </xdr:from>
    <xdr:ext cx="405111" cy="259045"/>
    <xdr:sp macro="" textlink="">
      <xdr:nvSpPr>
        <xdr:cNvPr id="548" name="n_4mainValue【認定こども園・幼稚園・保育所】&#10;有形固定資産減価償却率"/>
        <xdr:cNvSpPr txBox="1"/>
      </xdr:nvSpPr>
      <xdr:spPr>
        <a:xfrm>
          <a:off x="11298147" y="6451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6377313" y="4013579"/>
          <a:ext cx="4246729"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6504313" y="4643272"/>
          <a:ext cx="1364777"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6504313" y="4838795"/>
          <a:ext cx="1364777"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7400896"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7400896"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18424478"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18424478"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6377313" y="5102841"/>
          <a:ext cx="4246729"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6359116" y="4920018"/>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6377313" y="7289042"/>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9" name="直線コネクタ 558"/>
        <xdr:cNvCxnSpPr/>
      </xdr:nvCxnSpPr>
      <xdr:spPr>
        <a:xfrm>
          <a:off x="16377313" y="6923396"/>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0" name="テキスト ボックス 559"/>
        <xdr:cNvSpPr txBox="1"/>
      </xdr:nvSpPr>
      <xdr:spPr>
        <a:xfrm>
          <a:off x="15969843" y="67888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1" name="直線コネクタ 560"/>
        <xdr:cNvCxnSpPr/>
      </xdr:nvCxnSpPr>
      <xdr:spPr>
        <a:xfrm>
          <a:off x="16377313" y="6557749"/>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2" name="テキスト ボックス 561"/>
        <xdr:cNvSpPr txBox="1"/>
      </xdr:nvSpPr>
      <xdr:spPr>
        <a:xfrm>
          <a:off x="15969843" y="642320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xdr:cNvCxnSpPr/>
      </xdr:nvCxnSpPr>
      <xdr:spPr>
        <a:xfrm>
          <a:off x="16377313" y="6199780"/>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4" name="テキスト ボックス 563"/>
        <xdr:cNvSpPr txBox="1"/>
      </xdr:nvSpPr>
      <xdr:spPr>
        <a:xfrm>
          <a:off x="15969843" y="6065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5" name="直線コネクタ 564"/>
        <xdr:cNvCxnSpPr/>
      </xdr:nvCxnSpPr>
      <xdr:spPr>
        <a:xfrm>
          <a:off x="16377313" y="5834134"/>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6" name="テキスト ボックス 565"/>
        <xdr:cNvSpPr txBox="1"/>
      </xdr:nvSpPr>
      <xdr:spPr>
        <a:xfrm>
          <a:off x="15969843" y="5699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7" name="直線コネクタ 566"/>
        <xdr:cNvCxnSpPr/>
      </xdr:nvCxnSpPr>
      <xdr:spPr>
        <a:xfrm>
          <a:off x="16377313" y="5468487"/>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8" name="テキスト ボックス 567"/>
        <xdr:cNvSpPr txBox="1"/>
      </xdr:nvSpPr>
      <xdr:spPr>
        <a:xfrm>
          <a:off x="15969843" y="5333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6377313" y="5102841"/>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xdr:cNvSpPr txBox="1"/>
      </xdr:nvSpPr>
      <xdr:spPr>
        <a:xfrm>
          <a:off x="15969843" y="49682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xdr:cNvSpPr/>
      </xdr:nvSpPr>
      <xdr:spPr>
        <a:xfrm>
          <a:off x="16377313" y="5102841"/>
          <a:ext cx="4246729"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572" name="直線コネクタ 571"/>
        <xdr:cNvCxnSpPr/>
      </xdr:nvCxnSpPr>
      <xdr:spPr>
        <a:xfrm flipV="1">
          <a:off x="19852118" y="5491347"/>
          <a:ext cx="0" cy="139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73" name="【認定こども園・幼稚園・保育所】&#10;一人当たり面積最小値テキスト"/>
        <xdr:cNvSpPr txBox="1"/>
      </xdr:nvSpPr>
      <xdr:spPr>
        <a:xfrm>
          <a:off x="19890854" y="688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74" name="直線コネクタ 573"/>
        <xdr:cNvCxnSpPr/>
      </xdr:nvCxnSpPr>
      <xdr:spPr>
        <a:xfrm>
          <a:off x="19783757" y="6885352"/>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575" name="【認定こども園・幼稚園・保育所】&#10;一人当たり面積最大値テキスト"/>
        <xdr:cNvSpPr txBox="1"/>
      </xdr:nvSpPr>
      <xdr:spPr>
        <a:xfrm>
          <a:off x="19890854" y="527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576" name="直線コネクタ 575"/>
        <xdr:cNvCxnSpPr/>
      </xdr:nvCxnSpPr>
      <xdr:spPr>
        <a:xfrm>
          <a:off x="19783757" y="5491347"/>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577" name="【認定こども園・幼稚園・保育所】&#10;一人当たり面積平均値テキスト"/>
        <xdr:cNvSpPr txBox="1"/>
      </xdr:nvSpPr>
      <xdr:spPr>
        <a:xfrm>
          <a:off x="19890854" y="6244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578" name="フローチャート: 判断 577"/>
        <xdr:cNvSpPr/>
      </xdr:nvSpPr>
      <xdr:spPr>
        <a:xfrm>
          <a:off x="19801954" y="6392763"/>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79" name="フローチャート: 判断 578"/>
        <xdr:cNvSpPr/>
      </xdr:nvSpPr>
      <xdr:spPr>
        <a:xfrm>
          <a:off x="19063269" y="6385143"/>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0" name="フローチャート: 判断 579"/>
        <xdr:cNvSpPr/>
      </xdr:nvSpPr>
      <xdr:spPr>
        <a:xfrm>
          <a:off x="18253881" y="6385143"/>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581" name="フローチャート: 判断 580"/>
        <xdr:cNvSpPr/>
      </xdr:nvSpPr>
      <xdr:spPr>
        <a:xfrm>
          <a:off x="17464396" y="6324183"/>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582" name="フローチャート: 判断 581"/>
        <xdr:cNvSpPr/>
      </xdr:nvSpPr>
      <xdr:spPr>
        <a:xfrm>
          <a:off x="16674910" y="6415566"/>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19682157"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18936648"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18134084"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7344599"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6548289"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135890</xdr:rowOff>
    </xdr:from>
    <xdr:to>
      <xdr:col>116</xdr:col>
      <xdr:colOff>114300</xdr:colOff>
      <xdr:row>40</xdr:row>
      <xdr:rowOff>66040</xdr:rowOff>
    </xdr:to>
    <xdr:sp macro="" textlink="">
      <xdr:nvSpPr>
        <xdr:cNvPr id="588" name="楕円 587"/>
        <xdr:cNvSpPr/>
      </xdr:nvSpPr>
      <xdr:spPr>
        <a:xfrm>
          <a:off x="19801954" y="6529866"/>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114317</xdr:rowOff>
    </xdr:from>
    <xdr:ext cx="469744" cy="259045"/>
    <xdr:sp macro="" textlink="">
      <xdr:nvSpPr>
        <xdr:cNvPr id="589" name="【認定こども園・幼稚園・保育所】&#10;一人当たり面積該当値テキスト"/>
        <xdr:cNvSpPr txBox="1"/>
      </xdr:nvSpPr>
      <xdr:spPr>
        <a:xfrm>
          <a:off x="19890854" y="650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590" name="楕円 589"/>
        <xdr:cNvSpPr/>
      </xdr:nvSpPr>
      <xdr:spPr>
        <a:xfrm>
          <a:off x="19063269" y="6522246"/>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xdr:rowOff>
    </xdr:from>
    <xdr:to>
      <xdr:col>116</xdr:col>
      <xdr:colOff>63500</xdr:colOff>
      <xdr:row>40</xdr:row>
      <xdr:rowOff>15240</xdr:rowOff>
    </xdr:to>
    <xdr:cxnSp macro="">
      <xdr:nvCxnSpPr>
        <xdr:cNvPr id="591" name="直線コネクタ 590"/>
        <xdr:cNvCxnSpPr/>
      </xdr:nvCxnSpPr>
      <xdr:spPr>
        <a:xfrm>
          <a:off x="19107245" y="6565369"/>
          <a:ext cx="745509"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128270</xdr:rowOff>
    </xdr:from>
    <xdr:to>
      <xdr:col>107</xdr:col>
      <xdr:colOff>101600</xdr:colOff>
      <xdr:row>40</xdr:row>
      <xdr:rowOff>58420</xdr:rowOff>
    </xdr:to>
    <xdr:sp macro="" textlink="">
      <xdr:nvSpPr>
        <xdr:cNvPr id="592" name="楕円 591"/>
        <xdr:cNvSpPr/>
      </xdr:nvSpPr>
      <xdr:spPr>
        <a:xfrm>
          <a:off x="18253881" y="6522246"/>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xdr:rowOff>
    </xdr:from>
    <xdr:to>
      <xdr:col>111</xdr:col>
      <xdr:colOff>177800</xdr:colOff>
      <xdr:row>40</xdr:row>
      <xdr:rowOff>7620</xdr:rowOff>
    </xdr:to>
    <xdr:cxnSp macro="">
      <xdr:nvCxnSpPr>
        <xdr:cNvPr id="593" name="直線コネクタ 592"/>
        <xdr:cNvCxnSpPr/>
      </xdr:nvCxnSpPr>
      <xdr:spPr>
        <a:xfrm>
          <a:off x="18304681" y="6565369"/>
          <a:ext cx="802564"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151130</xdr:rowOff>
    </xdr:from>
    <xdr:to>
      <xdr:col>102</xdr:col>
      <xdr:colOff>165100</xdr:colOff>
      <xdr:row>40</xdr:row>
      <xdr:rowOff>81280</xdr:rowOff>
    </xdr:to>
    <xdr:sp macro="" textlink="">
      <xdr:nvSpPr>
        <xdr:cNvPr id="594" name="楕円 593"/>
        <xdr:cNvSpPr/>
      </xdr:nvSpPr>
      <xdr:spPr>
        <a:xfrm>
          <a:off x="17464396" y="6545106"/>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xdr:rowOff>
    </xdr:from>
    <xdr:to>
      <xdr:col>107</xdr:col>
      <xdr:colOff>50800</xdr:colOff>
      <xdr:row>40</xdr:row>
      <xdr:rowOff>30480</xdr:rowOff>
    </xdr:to>
    <xdr:cxnSp macro="">
      <xdr:nvCxnSpPr>
        <xdr:cNvPr id="595" name="直線コネクタ 594"/>
        <xdr:cNvCxnSpPr/>
      </xdr:nvCxnSpPr>
      <xdr:spPr>
        <a:xfrm flipV="1">
          <a:off x="17515196" y="6565369"/>
          <a:ext cx="78948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135890</xdr:rowOff>
    </xdr:from>
    <xdr:to>
      <xdr:col>98</xdr:col>
      <xdr:colOff>38100</xdr:colOff>
      <xdr:row>40</xdr:row>
      <xdr:rowOff>66040</xdr:rowOff>
    </xdr:to>
    <xdr:sp macro="" textlink="">
      <xdr:nvSpPr>
        <xdr:cNvPr id="596" name="楕円 595"/>
        <xdr:cNvSpPr/>
      </xdr:nvSpPr>
      <xdr:spPr>
        <a:xfrm>
          <a:off x="16674910" y="6529866"/>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15240</xdr:rowOff>
    </xdr:from>
    <xdr:to>
      <xdr:col>102</xdr:col>
      <xdr:colOff>114300</xdr:colOff>
      <xdr:row>40</xdr:row>
      <xdr:rowOff>30480</xdr:rowOff>
    </xdr:to>
    <xdr:cxnSp macro="">
      <xdr:nvCxnSpPr>
        <xdr:cNvPr id="597" name="直線コネクタ 596"/>
        <xdr:cNvCxnSpPr/>
      </xdr:nvCxnSpPr>
      <xdr:spPr>
        <a:xfrm>
          <a:off x="16718886" y="6572989"/>
          <a:ext cx="79631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98" name="n_1aveValue【認定こども園・幼稚園・保育所】&#10;一人当たり面積"/>
        <xdr:cNvSpPr txBox="1"/>
      </xdr:nvSpPr>
      <xdr:spPr>
        <a:xfrm>
          <a:off x="18886399" y="616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99" name="n_2aveValue【認定こども園・幼稚園・保育所】&#10;一人当たり面積"/>
        <xdr:cNvSpPr txBox="1"/>
      </xdr:nvSpPr>
      <xdr:spPr>
        <a:xfrm>
          <a:off x="18089711" y="616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600" name="n_3aveValue【認定こども園・幼稚園・保育所】&#10;一人当たり面積"/>
        <xdr:cNvSpPr txBox="1"/>
      </xdr:nvSpPr>
      <xdr:spPr>
        <a:xfrm>
          <a:off x="17300226" y="610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601" name="n_4aveValue【認定こども園・幼稚園・保育所】&#10;一人当たり面積"/>
        <xdr:cNvSpPr txBox="1"/>
      </xdr:nvSpPr>
      <xdr:spPr>
        <a:xfrm>
          <a:off x="16510740" y="620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49547</xdr:rowOff>
    </xdr:from>
    <xdr:ext cx="469744" cy="259045"/>
    <xdr:sp macro="" textlink="">
      <xdr:nvSpPr>
        <xdr:cNvPr id="602" name="n_1mainValue【認定こども園・幼稚園・保育所】&#10;一人当たり面積"/>
        <xdr:cNvSpPr txBox="1"/>
      </xdr:nvSpPr>
      <xdr:spPr>
        <a:xfrm>
          <a:off x="18886399" y="660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49547</xdr:rowOff>
    </xdr:from>
    <xdr:ext cx="469744" cy="259045"/>
    <xdr:sp macro="" textlink="">
      <xdr:nvSpPr>
        <xdr:cNvPr id="603" name="n_2mainValue【認定こども園・幼稚園・保育所】&#10;一人当たり面積"/>
        <xdr:cNvSpPr txBox="1"/>
      </xdr:nvSpPr>
      <xdr:spPr>
        <a:xfrm>
          <a:off x="18089711" y="660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72407</xdr:rowOff>
    </xdr:from>
    <xdr:ext cx="469744" cy="259045"/>
    <xdr:sp macro="" textlink="">
      <xdr:nvSpPr>
        <xdr:cNvPr id="604" name="n_3mainValue【認定こども園・幼稚園・保育所】&#10;一人当たり面積"/>
        <xdr:cNvSpPr txBox="1"/>
      </xdr:nvSpPr>
      <xdr:spPr>
        <a:xfrm>
          <a:off x="17300226" y="663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57167</xdr:rowOff>
    </xdr:from>
    <xdr:ext cx="469744" cy="259045"/>
    <xdr:sp macro="" textlink="">
      <xdr:nvSpPr>
        <xdr:cNvPr id="605" name="n_4mainValue【認定こども園・幼稚園・保育所】&#10;一人当たり面積"/>
        <xdr:cNvSpPr txBox="1"/>
      </xdr:nvSpPr>
      <xdr:spPr>
        <a:xfrm>
          <a:off x="16510740" y="661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1152306" y="7654688"/>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1259403"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1259403"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2175888"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2175888"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3199470"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3199470"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1152306" y="8743950"/>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1114206" y="856112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1152306" y="10930151"/>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0744836" y="107956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xdr:cNvCxnSpPr/>
      </xdr:nvCxnSpPr>
      <xdr:spPr>
        <a:xfrm>
          <a:off x="11152306" y="10618932"/>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8" name="テキスト ボックス 617"/>
        <xdr:cNvSpPr txBox="1"/>
      </xdr:nvSpPr>
      <xdr:spPr>
        <a:xfrm>
          <a:off x="10789053" y="1048438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xdr:cNvCxnSpPr/>
      </xdr:nvCxnSpPr>
      <xdr:spPr>
        <a:xfrm>
          <a:off x="11152306" y="10307715"/>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xdr:cNvSpPr txBox="1"/>
      </xdr:nvSpPr>
      <xdr:spPr>
        <a:xfrm>
          <a:off x="10789053" y="10165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xdr:cNvCxnSpPr/>
      </xdr:nvCxnSpPr>
      <xdr:spPr>
        <a:xfrm>
          <a:off x="11152306" y="9996497"/>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xdr:cNvSpPr txBox="1"/>
      </xdr:nvSpPr>
      <xdr:spPr>
        <a:xfrm>
          <a:off x="10789053" y="98542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xdr:cNvCxnSpPr/>
      </xdr:nvCxnSpPr>
      <xdr:spPr>
        <a:xfrm>
          <a:off x="11152306" y="9677604"/>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xdr:cNvSpPr txBox="1"/>
      </xdr:nvSpPr>
      <xdr:spPr>
        <a:xfrm>
          <a:off x="10789053" y="954305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xdr:cNvCxnSpPr/>
      </xdr:nvCxnSpPr>
      <xdr:spPr>
        <a:xfrm>
          <a:off x="11152306" y="9366386"/>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xdr:cNvSpPr txBox="1"/>
      </xdr:nvSpPr>
      <xdr:spPr>
        <a:xfrm>
          <a:off x="10789053" y="92318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xdr:cNvCxnSpPr/>
      </xdr:nvCxnSpPr>
      <xdr:spPr>
        <a:xfrm>
          <a:off x="11152306" y="9055168"/>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8" name="テキスト ボックス 627"/>
        <xdr:cNvSpPr txBox="1"/>
      </xdr:nvSpPr>
      <xdr:spPr>
        <a:xfrm>
          <a:off x="10789053" y="892062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1152306" y="8743950"/>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xdr:cNvSpPr txBox="1"/>
      </xdr:nvSpPr>
      <xdr:spPr>
        <a:xfrm>
          <a:off x="10789053" y="860940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xdr:cNvSpPr/>
      </xdr:nvSpPr>
      <xdr:spPr>
        <a:xfrm>
          <a:off x="11152306" y="8743950"/>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632" name="直線コネクタ 631"/>
        <xdr:cNvCxnSpPr/>
      </xdr:nvCxnSpPr>
      <xdr:spPr>
        <a:xfrm flipV="1">
          <a:off x="14627110" y="9081293"/>
          <a:ext cx="0" cy="1388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633" name="【学校施設】&#10;有形固定資産減価償却率最小値テキスト"/>
        <xdr:cNvSpPr txBox="1"/>
      </xdr:nvSpPr>
      <xdr:spPr>
        <a:xfrm>
          <a:off x="14665846" y="104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634" name="直線コネクタ 633"/>
        <xdr:cNvCxnSpPr/>
      </xdr:nvCxnSpPr>
      <xdr:spPr>
        <a:xfrm>
          <a:off x="14538846" y="10469855"/>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635" name="【学校施設】&#10;有形固定資産減価償却率最大値テキスト"/>
        <xdr:cNvSpPr txBox="1"/>
      </xdr:nvSpPr>
      <xdr:spPr>
        <a:xfrm>
          <a:off x="14665846" y="886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636" name="直線コネクタ 635"/>
        <xdr:cNvCxnSpPr/>
      </xdr:nvCxnSpPr>
      <xdr:spPr>
        <a:xfrm>
          <a:off x="14538846" y="9081293"/>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131734</xdr:rowOff>
    </xdr:from>
    <xdr:ext cx="405111" cy="259045"/>
    <xdr:sp macro="" textlink="">
      <xdr:nvSpPr>
        <xdr:cNvPr id="637" name="【学校施設】&#10;有形固定資産減価償却率平均値テキスト"/>
        <xdr:cNvSpPr txBox="1"/>
      </xdr:nvSpPr>
      <xdr:spPr>
        <a:xfrm>
          <a:off x="14665846" y="98011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38" name="フローチャート: 判断 637"/>
        <xdr:cNvSpPr/>
      </xdr:nvSpPr>
      <xdr:spPr>
        <a:xfrm>
          <a:off x="14576946" y="9822746"/>
          <a:ext cx="94776"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39" name="フローチャート: 判断 638"/>
        <xdr:cNvSpPr/>
      </xdr:nvSpPr>
      <xdr:spPr>
        <a:xfrm>
          <a:off x="13818358" y="9799886"/>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640" name="フローチャート: 判断 639"/>
        <xdr:cNvSpPr/>
      </xdr:nvSpPr>
      <xdr:spPr>
        <a:xfrm>
          <a:off x="13028873" y="9773761"/>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641" name="フローチャート: 判断 640"/>
        <xdr:cNvSpPr/>
      </xdr:nvSpPr>
      <xdr:spPr>
        <a:xfrm>
          <a:off x="12239388" y="9757432"/>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642" name="フローチャート: 判断 641"/>
        <xdr:cNvSpPr/>
      </xdr:nvSpPr>
      <xdr:spPr>
        <a:xfrm>
          <a:off x="11430000" y="9760698"/>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4457149"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3698561"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2909076"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2112767"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1310203"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648" name="楕円 647"/>
        <xdr:cNvSpPr/>
      </xdr:nvSpPr>
      <xdr:spPr>
        <a:xfrm>
          <a:off x="14576946" y="9585494"/>
          <a:ext cx="94776"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102705</xdr:rowOff>
    </xdr:from>
    <xdr:ext cx="405111" cy="259045"/>
    <xdr:sp macro="" textlink="">
      <xdr:nvSpPr>
        <xdr:cNvPr id="649" name="【学校施設】&#10;有形固定資産減価償却率該当値テキスト"/>
        <xdr:cNvSpPr txBox="1"/>
      </xdr:nvSpPr>
      <xdr:spPr>
        <a:xfrm>
          <a:off x="14665846" y="9444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53703</xdr:rowOff>
    </xdr:from>
    <xdr:to>
      <xdr:col>81</xdr:col>
      <xdr:colOff>101600</xdr:colOff>
      <xdr:row>58</xdr:row>
      <xdr:rowOff>155303</xdr:rowOff>
    </xdr:to>
    <xdr:sp macro="" textlink="">
      <xdr:nvSpPr>
        <xdr:cNvPr id="650" name="楕円 649"/>
        <xdr:cNvSpPr/>
      </xdr:nvSpPr>
      <xdr:spPr>
        <a:xfrm>
          <a:off x="13818358" y="955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104503</xdr:rowOff>
    </xdr:from>
    <xdr:to>
      <xdr:col>85</xdr:col>
      <xdr:colOff>127000</xdr:colOff>
      <xdr:row>58</xdr:row>
      <xdr:rowOff>130628</xdr:rowOff>
    </xdr:to>
    <xdr:cxnSp macro="">
      <xdr:nvCxnSpPr>
        <xdr:cNvPr id="651" name="直線コネクタ 650"/>
        <xdr:cNvCxnSpPr/>
      </xdr:nvCxnSpPr>
      <xdr:spPr>
        <a:xfrm>
          <a:off x="13869158" y="9610169"/>
          <a:ext cx="758588"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53703</xdr:rowOff>
    </xdr:from>
    <xdr:to>
      <xdr:col>76</xdr:col>
      <xdr:colOff>165100</xdr:colOff>
      <xdr:row>58</xdr:row>
      <xdr:rowOff>155303</xdr:rowOff>
    </xdr:to>
    <xdr:sp macro="" textlink="">
      <xdr:nvSpPr>
        <xdr:cNvPr id="652" name="楕円 651"/>
        <xdr:cNvSpPr/>
      </xdr:nvSpPr>
      <xdr:spPr>
        <a:xfrm>
          <a:off x="13028873" y="955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104503</xdr:rowOff>
    </xdr:from>
    <xdr:to>
      <xdr:col>81</xdr:col>
      <xdr:colOff>50800</xdr:colOff>
      <xdr:row>58</xdr:row>
      <xdr:rowOff>104503</xdr:rowOff>
    </xdr:to>
    <xdr:cxnSp macro="">
      <xdr:nvCxnSpPr>
        <xdr:cNvPr id="653" name="直線コネクタ 652"/>
        <xdr:cNvCxnSpPr/>
      </xdr:nvCxnSpPr>
      <xdr:spPr>
        <a:xfrm>
          <a:off x="13079673" y="9610169"/>
          <a:ext cx="7894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94524</xdr:rowOff>
    </xdr:from>
    <xdr:to>
      <xdr:col>72</xdr:col>
      <xdr:colOff>38100</xdr:colOff>
      <xdr:row>60</xdr:row>
      <xdr:rowOff>24674</xdr:rowOff>
    </xdr:to>
    <xdr:sp macro="" textlink="">
      <xdr:nvSpPr>
        <xdr:cNvPr id="654" name="楕円 653"/>
        <xdr:cNvSpPr/>
      </xdr:nvSpPr>
      <xdr:spPr>
        <a:xfrm>
          <a:off x="12239388" y="9763963"/>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104503</xdr:rowOff>
    </xdr:from>
    <xdr:to>
      <xdr:col>76</xdr:col>
      <xdr:colOff>114300</xdr:colOff>
      <xdr:row>59</xdr:row>
      <xdr:rowOff>145324</xdr:rowOff>
    </xdr:to>
    <xdr:cxnSp macro="">
      <xdr:nvCxnSpPr>
        <xdr:cNvPr id="655" name="直線コネクタ 654"/>
        <xdr:cNvCxnSpPr/>
      </xdr:nvCxnSpPr>
      <xdr:spPr>
        <a:xfrm flipV="1">
          <a:off x="12283364" y="9610169"/>
          <a:ext cx="796309" cy="20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71665</xdr:rowOff>
    </xdr:from>
    <xdr:to>
      <xdr:col>67</xdr:col>
      <xdr:colOff>101600</xdr:colOff>
      <xdr:row>60</xdr:row>
      <xdr:rowOff>1815</xdr:rowOff>
    </xdr:to>
    <xdr:sp macro="" textlink="">
      <xdr:nvSpPr>
        <xdr:cNvPr id="656" name="楕円 655"/>
        <xdr:cNvSpPr/>
      </xdr:nvSpPr>
      <xdr:spPr>
        <a:xfrm>
          <a:off x="11430000" y="9741104"/>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122465</xdr:rowOff>
    </xdr:from>
    <xdr:to>
      <xdr:col>71</xdr:col>
      <xdr:colOff>177800</xdr:colOff>
      <xdr:row>59</xdr:row>
      <xdr:rowOff>145324</xdr:rowOff>
    </xdr:to>
    <xdr:cxnSp macro="">
      <xdr:nvCxnSpPr>
        <xdr:cNvPr id="657" name="直線コネクタ 656"/>
        <xdr:cNvCxnSpPr/>
      </xdr:nvCxnSpPr>
      <xdr:spPr>
        <a:xfrm>
          <a:off x="11480800" y="9791904"/>
          <a:ext cx="802564"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658" name="n_1aveValue【学校施設】&#10;有形固定資産減価償却率"/>
        <xdr:cNvSpPr txBox="1"/>
      </xdr:nvSpPr>
      <xdr:spPr>
        <a:xfrm>
          <a:off x="13673805" y="9884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659" name="n_2aveValue【学校施設】&#10;有形固定資産減価償却率"/>
        <xdr:cNvSpPr txBox="1"/>
      </xdr:nvSpPr>
      <xdr:spPr>
        <a:xfrm>
          <a:off x="12897020" y="9858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34670</xdr:rowOff>
    </xdr:from>
    <xdr:ext cx="405111" cy="259045"/>
    <xdr:sp macro="" textlink="">
      <xdr:nvSpPr>
        <xdr:cNvPr id="660" name="n_3aveValue【学校施設】&#10;有形固定資産減価償却率"/>
        <xdr:cNvSpPr txBox="1"/>
      </xdr:nvSpPr>
      <xdr:spPr>
        <a:xfrm>
          <a:off x="12107535" y="9540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12536</xdr:rowOff>
    </xdr:from>
    <xdr:ext cx="405111" cy="259045"/>
    <xdr:sp macro="" textlink="">
      <xdr:nvSpPr>
        <xdr:cNvPr id="661" name="n_4aveValue【学校施設】&#10;有形固定資産減価償却率"/>
        <xdr:cNvSpPr txBox="1"/>
      </xdr:nvSpPr>
      <xdr:spPr>
        <a:xfrm>
          <a:off x="11298147" y="9845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380</xdr:rowOff>
    </xdr:from>
    <xdr:ext cx="405111" cy="259045"/>
    <xdr:sp macro="" textlink="">
      <xdr:nvSpPr>
        <xdr:cNvPr id="662" name="n_1mainValue【学校施設】&#10;有形固定資産減価償却率"/>
        <xdr:cNvSpPr txBox="1"/>
      </xdr:nvSpPr>
      <xdr:spPr>
        <a:xfrm>
          <a:off x="13673805" y="934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380</xdr:rowOff>
    </xdr:from>
    <xdr:ext cx="405111" cy="259045"/>
    <xdr:sp macro="" textlink="">
      <xdr:nvSpPr>
        <xdr:cNvPr id="663" name="n_2mainValue【学校施設】&#10;有形固定資産減価償却率"/>
        <xdr:cNvSpPr txBox="1"/>
      </xdr:nvSpPr>
      <xdr:spPr>
        <a:xfrm>
          <a:off x="12897020" y="934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15801</xdr:rowOff>
    </xdr:from>
    <xdr:ext cx="405111" cy="259045"/>
    <xdr:sp macro="" textlink="">
      <xdr:nvSpPr>
        <xdr:cNvPr id="664" name="n_3mainValue【学校施設】&#10;有形固定資産減価償却率"/>
        <xdr:cNvSpPr txBox="1"/>
      </xdr:nvSpPr>
      <xdr:spPr>
        <a:xfrm>
          <a:off x="12107535" y="98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18342</xdr:rowOff>
    </xdr:from>
    <xdr:ext cx="405111" cy="259045"/>
    <xdr:sp macro="" textlink="">
      <xdr:nvSpPr>
        <xdr:cNvPr id="665" name="n_4mainValue【学校施設】&#10;有形固定資産減価償却率"/>
        <xdr:cNvSpPr txBox="1"/>
      </xdr:nvSpPr>
      <xdr:spPr>
        <a:xfrm>
          <a:off x="11298147" y="952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6377313" y="7654688"/>
          <a:ext cx="4246729"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6504313" y="8284381"/>
          <a:ext cx="1364777"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6504313" y="8479904"/>
          <a:ext cx="1364777"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7400896"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7400896"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18424478"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18424478"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6377313" y="8743950"/>
          <a:ext cx="4246729"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6359116" y="856112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6377313" y="10930151"/>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6" name="テキスト ボックス 675"/>
        <xdr:cNvSpPr txBox="1"/>
      </xdr:nvSpPr>
      <xdr:spPr>
        <a:xfrm>
          <a:off x="15969843" y="107956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7" name="直線コネクタ 676"/>
        <xdr:cNvCxnSpPr/>
      </xdr:nvCxnSpPr>
      <xdr:spPr>
        <a:xfrm>
          <a:off x="16377313" y="10618932"/>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8" name="テキスト ボックス 677"/>
        <xdr:cNvSpPr txBox="1"/>
      </xdr:nvSpPr>
      <xdr:spPr>
        <a:xfrm>
          <a:off x="15969843" y="1048438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9" name="直線コネクタ 678"/>
        <xdr:cNvCxnSpPr/>
      </xdr:nvCxnSpPr>
      <xdr:spPr>
        <a:xfrm>
          <a:off x="16377313" y="10307715"/>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0" name="テキスト ボックス 679"/>
        <xdr:cNvSpPr txBox="1"/>
      </xdr:nvSpPr>
      <xdr:spPr>
        <a:xfrm>
          <a:off x="15969843" y="10165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1" name="直線コネクタ 680"/>
        <xdr:cNvCxnSpPr/>
      </xdr:nvCxnSpPr>
      <xdr:spPr>
        <a:xfrm>
          <a:off x="16377313" y="9996497"/>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2" name="テキスト ボックス 681"/>
        <xdr:cNvSpPr txBox="1"/>
      </xdr:nvSpPr>
      <xdr:spPr>
        <a:xfrm>
          <a:off x="15969843" y="98542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3" name="直線コネクタ 682"/>
        <xdr:cNvCxnSpPr/>
      </xdr:nvCxnSpPr>
      <xdr:spPr>
        <a:xfrm>
          <a:off x="16377313" y="9677604"/>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4" name="テキスト ボックス 683"/>
        <xdr:cNvSpPr txBox="1"/>
      </xdr:nvSpPr>
      <xdr:spPr>
        <a:xfrm>
          <a:off x="15969843" y="954305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5" name="直線コネクタ 684"/>
        <xdr:cNvCxnSpPr/>
      </xdr:nvCxnSpPr>
      <xdr:spPr>
        <a:xfrm>
          <a:off x="16377313" y="9366386"/>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6" name="テキスト ボックス 685"/>
        <xdr:cNvSpPr txBox="1"/>
      </xdr:nvSpPr>
      <xdr:spPr>
        <a:xfrm>
          <a:off x="15969843" y="92318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7" name="直線コネクタ 686"/>
        <xdr:cNvCxnSpPr/>
      </xdr:nvCxnSpPr>
      <xdr:spPr>
        <a:xfrm>
          <a:off x="16377313" y="9055168"/>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8" name="テキスト ボックス 687"/>
        <xdr:cNvSpPr txBox="1"/>
      </xdr:nvSpPr>
      <xdr:spPr>
        <a:xfrm>
          <a:off x="15969843" y="892062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6377313" y="8743950"/>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5969843" y="860940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xdr:cNvSpPr/>
      </xdr:nvSpPr>
      <xdr:spPr>
        <a:xfrm>
          <a:off x="16377313" y="8743950"/>
          <a:ext cx="4246729"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692" name="直線コネクタ 691"/>
        <xdr:cNvCxnSpPr/>
      </xdr:nvCxnSpPr>
      <xdr:spPr>
        <a:xfrm flipV="1">
          <a:off x="19852118" y="9087824"/>
          <a:ext cx="0" cy="1329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693" name="【学校施設】&#10;一人当たり面積最小値テキスト"/>
        <xdr:cNvSpPr txBox="1"/>
      </xdr:nvSpPr>
      <xdr:spPr>
        <a:xfrm>
          <a:off x="19890854" y="1042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94" name="直線コネクタ 693"/>
        <xdr:cNvCxnSpPr/>
      </xdr:nvCxnSpPr>
      <xdr:spPr>
        <a:xfrm>
          <a:off x="19783757" y="10417604"/>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95" name="【学校施設】&#10;一人当たり面積最大値テキスト"/>
        <xdr:cNvSpPr txBox="1"/>
      </xdr:nvSpPr>
      <xdr:spPr>
        <a:xfrm>
          <a:off x="19890854" y="887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96" name="直線コネクタ 695"/>
        <xdr:cNvCxnSpPr/>
      </xdr:nvCxnSpPr>
      <xdr:spPr>
        <a:xfrm>
          <a:off x="19783757" y="9087824"/>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114136</xdr:rowOff>
    </xdr:from>
    <xdr:ext cx="469744" cy="259045"/>
    <xdr:sp macro="" textlink="">
      <xdr:nvSpPr>
        <xdr:cNvPr id="697" name="【学校施設】&#10;一人当たり面積平均値テキスト"/>
        <xdr:cNvSpPr txBox="1"/>
      </xdr:nvSpPr>
      <xdr:spPr>
        <a:xfrm>
          <a:off x="19890854" y="9619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98" name="フローチャート: 判断 697"/>
        <xdr:cNvSpPr/>
      </xdr:nvSpPr>
      <xdr:spPr>
        <a:xfrm>
          <a:off x="19801954" y="9760698"/>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99" name="フローチャート: 判断 698"/>
        <xdr:cNvSpPr/>
      </xdr:nvSpPr>
      <xdr:spPr>
        <a:xfrm>
          <a:off x="19063269" y="9757432"/>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700" name="フローチャート: 判断 699"/>
        <xdr:cNvSpPr/>
      </xdr:nvSpPr>
      <xdr:spPr>
        <a:xfrm>
          <a:off x="18253881" y="9772127"/>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701" name="フローチャート: 判断 700"/>
        <xdr:cNvSpPr/>
      </xdr:nvSpPr>
      <xdr:spPr>
        <a:xfrm>
          <a:off x="17464396" y="9670403"/>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702" name="フローチャート: 判断 701"/>
        <xdr:cNvSpPr/>
      </xdr:nvSpPr>
      <xdr:spPr>
        <a:xfrm>
          <a:off x="16674910" y="9724774"/>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19682157"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18936648"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18134084"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7344599"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6548289"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83094</xdr:rowOff>
    </xdr:from>
    <xdr:to>
      <xdr:col>116</xdr:col>
      <xdr:colOff>114300</xdr:colOff>
      <xdr:row>62</xdr:row>
      <xdr:rowOff>13244</xdr:rowOff>
    </xdr:to>
    <xdr:sp macro="" textlink="">
      <xdr:nvSpPr>
        <xdr:cNvPr id="708" name="楕円 707"/>
        <xdr:cNvSpPr/>
      </xdr:nvSpPr>
      <xdr:spPr>
        <a:xfrm>
          <a:off x="19801954" y="10080079"/>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61521</xdr:rowOff>
    </xdr:from>
    <xdr:ext cx="469744" cy="259045"/>
    <xdr:sp macro="" textlink="">
      <xdr:nvSpPr>
        <xdr:cNvPr id="709" name="【学校施設】&#10;一人当たり面積該当値テキスト"/>
        <xdr:cNvSpPr txBox="1"/>
      </xdr:nvSpPr>
      <xdr:spPr>
        <a:xfrm>
          <a:off x="19890854" y="1005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83094</xdr:rowOff>
    </xdr:from>
    <xdr:to>
      <xdr:col>112</xdr:col>
      <xdr:colOff>38100</xdr:colOff>
      <xdr:row>62</xdr:row>
      <xdr:rowOff>13244</xdr:rowOff>
    </xdr:to>
    <xdr:sp macro="" textlink="">
      <xdr:nvSpPr>
        <xdr:cNvPr id="710" name="楕円 709"/>
        <xdr:cNvSpPr/>
      </xdr:nvSpPr>
      <xdr:spPr>
        <a:xfrm>
          <a:off x="19063269" y="10080079"/>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133894</xdr:rowOff>
    </xdr:from>
    <xdr:to>
      <xdr:col>116</xdr:col>
      <xdr:colOff>63500</xdr:colOff>
      <xdr:row>61</xdr:row>
      <xdr:rowOff>133894</xdr:rowOff>
    </xdr:to>
    <xdr:cxnSp macro="">
      <xdr:nvCxnSpPr>
        <xdr:cNvPr id="711" name="直線コネクタ 710"/>
        <xdr:cNvCxnSpPr/>
      </xdr:nvCxnSpPr>
      <xdr:spPr>
        <a:xfrm>
          <a:off x="19107245" y="10130879"/>
          <a:ext cx="74550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84727</xdr:rowOff>
    </xdr:from>
    <xdr:to>
      <xdr:col>107</xdr:col>
      <xdr:colOff>101600</xdr:colOff>
      <xdr:row>62</xdr:row>
      <xdr:rowOff>14877</xdr:rowOff>
    </xdr:to>
    <xdr:sp macro="" textlink="">
      <xdr:nvSpPr>
        <xdr:cNvPr id="712" name="楕円 711"/>
        <xdr:cNvSpPr/>
      </xdr:nvSpPr>
      <xdr:spPr>
        <a:xfrm>
          <a:off x="18253881" y="10081712"/>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133894</xdr:rowOff>
    </xdr:from>
    <xdr:to>
      <xdr:col>111</xdr:col>
      <xdr:colOff>177800</xdr:colOff>
      <xdr:row>61</xdr:row>
      <xdr:rowOff>135527</xdr:rowOff>
    </xdr:to>
    <xdr:cxnSp macro="">
      <xdr:nvCxnSpPr>
        <xdr:cNvPr id="713" name="直線コネクタ 712"/>
        <xdr:cNvCxnSpPr/>
      </xdr:nvCxnSpPr>
      <xdr:spPr>
        <a:xfrm flipV="1">
          <a:off x="18304681" y="10130879"/>
          <a:ext cx="802564"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84727</xdr:rowOff>
    </xdr:from>
    <xdr:to>
      <xdr:col>102</xdr:col>
      <xdr:colOff>165100</xdr:colOff>
      <xdr:row>62</xdr:row>
      <xdr:rowOff>14877</xdr:rowOff>
    </xdr:to>
    <xdr:sp macro="" textlink="">
      <xdr:nvSpPr>
        <xdr:cNvPr id="714" name="楕円 713"/>
        <xdr:cNvSpPr/>
      </xdr:nvSpPr>
      <xdr:spPr>
        <a:xfrm>
          <a:off x="17464396" y="10081712"/>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135527</xdr:rowOff>
    </xdr:from>
    <xdr:to>
      <xdr:col>107</xdr:col>
      <xdr:colOff>50800</xdr:colOff>
      <xdr:row>61</xdr:row>
      <xdr:rowOff>135527</xdr:rowOff>
    </xdr:to>
    <xdr:cxnSp macro="">
      <xdr:nvCxnSpPr>
        <xdr:cNvPr id="715" name="直線コネクタ 714"/>
        <xdr:cNvCxnSpPr/>
      </xdr:nvCxnSpPr>
      <xdr:spPr>
        <a:xfrm>
          <a:off x="17515196" y="10132512"/>
          <a:ext cx="7894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78196</xdr:rowOff>
    </xdr:from>
    <xdr:to>
      <xdr:col>98</xdr:col>
      <xdr:colOff>38100</xdr:colOff>
      <xdr:row>62</xdr:row>
      <xdr:rowOff>8346</xdr:rowOff>
    </xdr:to>
    <xdr:sp macro="" textlink="">
      <xdr:nvSpPr>
        <xdr:cNvPr id="716" name="楕円 715"/>
        <xdr:cNvSpPr/>
      </xdr:nvSpPr>
      <xdr:spPr>
        <a:xfrm>
          <a:off x="16674910" y="10075181"/>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128996</xdr:rowOff>
    </xdr:from>
    <xdr:to>
      <xdr:col>102</xdr:col>
      <xdr:colOff>114300</xdr:colOff>
      <xdr:row>61</xdr:row>
      <xdr:rowOff>135527</xdr:rowOff>
    </xdr:to>
    <xdr:cxnSp macro="">
      <xdr:nvCxnSpPr>
        <xdr:cNvPr id="717" name="直線コネクタ 716"/>
        <xdr:cNvCxnSpPr/>
      </xdr:nvCxnSpPr>
      <xdr:spPr>
        <a:xfrm>
          <a:off x="16718886" y="10125981"/>
          <a:ext cx="79631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34670</xdr:rowOff>
    </xdr:from>
    <xdr:ext cx="469744" cy="259045"/>
    <xdr:sp macro="" textlink="">
      <xdr:nvSpPr>
        <xdr:cNvPr id="718" name="n_1aveValue【学校施設】&#10;一人当たり面積"/>
        <xdr:cNvSpPr txBox="1"/>
      </xdr:nvSpPr>
      <xdr:spPr>
        <a:xfrm>
          <a:off x="18886399" y="954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49365</xdr:rowOff>
    </xdr:from>
    <xdr:ext cx="469744" cy="259045"/>
    <xdr:sp macro="" textlink="">
      <xdr:nvSpPr>
        <xdr:cNvPr id="719" name="n_2aveValue【学校施設】&#10;一人当たり面積"/>
        <xdr:cNvSpPr txBox="1"/>
      </xdr:nvSpPr>
      <xdr:spPr>
        <a:xfrm>
          <a:off x="18089711" y="955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111414</xdr:rowOff>
    </xdr:from>
    <xdr:ext cx="469744" cy="259045"/>
    <xdr:sp macro="" textlink="">
      <xdr:nvSpPr>
        <xdr:cNvPr id="720" name="n_3aveValue【学校施設】&#10;一人当たり面積"/>
        <xdr:cNvSpPr txBox="1"/>
      </xdr:nvSpPr>
      <xdr:spPr>
        <a:xfrm>
          <a:off x="17300226" y="945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721" name="n_4aveValue【学校施設】&#10;一人当たり面積"/>
        <xdr:cNvSpPr txBox="1"/>
      </xdr:nvSpPr>
      <xdr:spPr>
        <a:xfrm>
          <a:off x="16510740" y="950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4371</xdr:rowOff>
    </xdr:from>
    <xdr:ext cx="469744" cy="259045"/>
    <xdr:sp macro="" textlink="">
      <xdr:nvSpPr>
        <xdr:cNvPr id="722" name="n_1mainValue【学校施設】&#10;一人当たり面積"/>
        <xdr:cNvSpPr txBox="1"/>
      </xdr:nvSpPr>
      <xdr:spPr>
        <a:xfrm>
          <a:off x="18886399" y="1016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6004</xdr:rowOff>
    </xdr:from>
    <xdr:ext cx="469744" cy="259045"/>
    <xdr:sp macro="" textlink="">
      <xdr:nvSpPr>
        <xdr:cNvPr id="723" name="n_2mainValue【学校施設】&#10;一人当たり面積"/>
        <xdr:cNvSpPr txBox="1"/>
      </xdr:nvSpPr>
      <xdr:spPr>
        <a:xfrm>
          <a:off x="18089711" y="1016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6004</xdr:rowOff>
    </xdr:from>
    <xdr:ext cx="469744" cy="259045"/>
    <xdr:sp macro="" textlink="">
      <xdr:nvSpPr>
        <xdr:cNvPr id="724" name="n_3mainValue【学校施設】&#10;一人当たり面積"/>
        <xdr:cNvSpPr txBox="1"/>
      </xdr:nvSpPr>
      <xdr:spPr>
        <a:xfrm>
          <a:off x="17300226" y="1016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170923</xdr:rowOff>
    </xdr:from>
    <xdr:ext cx="469744" cy="259045"/>
    <xdr:sp macro="" textlink="">
      <xdr:nvSpPr>
        <xdr:cNvPr id="725" name="n_4mainValue【学校施設】&#10;一人当たり面積"/>
        <xdr:cNvSpPr txBox="1"/>
      </xdr:nvSpPr>
      <xdr:spPr>
        <a:xfrm>
          <a:off x="16510740" y="1016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1152306" y="11295797"/>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1259403"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1259403"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2175888"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2175888"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3199470"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3199470"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1152306" y="12385059"/>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1114206" y="1220223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1152306" y="14571260"/>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0744836" y="14429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1152306" y="14205613"/>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0744836" y="140710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1152306" y="13839967"/>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0789053" y="1370542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1152306" y="13474321"/>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0789053" y="133397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1152306" y="13108675"/>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0789053" y="1297412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1152306" y="12750705"/>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xdr:cNvSpPr txBox="1"/>
      </xdr:nvSpPr>
      <xdr:spPr>
        <a:xfrm>
          <a:off x="10789053" y="12616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1152306" y="12385059"/>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xdr:cNvSpPr txBox="1"/>
      </xdr:nvSpPr>
      <xdr:spPr>
        <a:xfrm>
          <a:off x="10853173" y="1225051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児童館】&#10;有形固定資産減価償却率グラフ枠"/>
        <xdr:cNvSpPr/>
      </xdr:nvSpPr>
      <xdr:spPr>
        <a:xfrm>
          <a:off x="11152306" y="12385059"/>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750" name="直線コネクタ 749"/>
        <xdr:cNvCxnSpPr/>
      </xdr:nvCxnSpPr>
      <xdr:spPr>
        <a:xfrm flipV="1">
          <a:off x="14627110" y="12819228"/>
          <a:ext cx="0" cy="138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51" name="【児童館】&#10;有形固定資産減価償却率最小値テキスト"/>
        <xdr:cNvSpPr txBox="1"/>
      </xdr:nvSpPr>
      <xdr:spPr>
        <a:xfrm>
          <a:off x="14665846" y="1420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52" name="直線コネクタ 751"/>
        <xdr:cNvCxnSpPr/>
      </xdr:nvCxnSpPr>
      <xdr:spPr>
        <a:xfrm>
          <a:off x="14538846" y="14205613"/>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753" name="【児童館】&#10;有形固定資産減価償却率最大値テキスト"/>
        <xdr:cNvSpPr txBox="1"/>
      </xdr:nvSpPr>
      <xdr:spPr>
        <a:xfrm>
          <a:off x="14665846" y="12609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754" name="直線コネクタ 753"/>
        <xdr:cNvCxnSpPr/>
      </xdr:nvCxnSpPr>
      <xdr:spPr>
        <a:xfrm>
          <a:off x="14538846" y="12819228"/>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163847</xdr:rowOff>
    </xdr:from>
    <xdr:ext cx="405111" cy="259045"/>
    <xdr:sp macro="" textlink="">
      <xdr:nvSpPr>
        <xdr:cNvPr id="755" name="【児童館】&#10;有形固定資産減価償却率平均値テキスト"/>
        <xdr:cNvSpPr txBox="1"/>
      </xdr:nvSpPr>
      <xdr:spPr>
        <a:xfrm>
          <a:off x="14665846" y="13436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756" name="フローチャート: 判断 755"/>
        <xdr:cNvSpPr/>
      </xdr:nvSpPr>
      <xdr:spPr>
        <a:xfrm>
          <a:off x="14576946" y="13450191"/>
          <a:ext cx="9477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757" name="フローチャート: 判断 756"/>
        <xdr:cNvSpPr/>
      </xdr:nvSpPr>
      <xdr:spPr>
        <a:xfrm>
          <a:off x="13818358" y="13419768"/>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758" name="フローチャート: 判断 757"/>
        <xdr:cNvSpPr/>
      </xdr:nvSpPr>
      <xdr:spPr>
        <a:xfrm>
          <a:off x="13028873" y="13423578"/>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759" name="フローチャート: 判断 758"/>
        <xdr:cNvSpPr/>
      </xdr:nvSpPr>
      <xdr:spPr>
        <a:xfrm>
          <a:off x="12239388" y="13396909"/>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760" name="フローチャート: 判断 759"/>
        <xdr:cNvSpPr/>
      </xdr:nvSpPr>
      <xdr:spPr>
        <a:xfrm>
          <a:off x="11430000" y="13404528"/>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4457149"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3698561"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2909076"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2112767"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1310203"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25400</xdr:rowOff>
    </xdr:from>
    <xdr:to>
      <xdr:col>85</xdr:col>
      <xdr:colOff>177800</xdr:colOff>
      <xdr:row>79</xdr:row>
      <xdr:rowOff>127000</xdr:rowOff>
    </xdr:to>
    <xdr:sp macro="" textlink="">
      <xdr:nvSpPr>
        <xdr:cNvPr id="766" name="楕円 765"/>
        <xdr:cNvSpPr/>
      </xdr:nvSpPr>
      <xdr:spPr>
        <a:xfrm>
          <a:off x="14576946" y="12970301"/>
          <a:ext cx="9477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48277</xdr:rowOff>
    </xdr:from>
    <xdr:ext cx="405111" cy="259045"/>
    <xdr:sp macro="" textlink="">
      <xdr:nvSpPr>
        <xdr:cNvPr id="767" name="【児童館】&#10;有形固定資産減価償却率該当値テキスト"/>
        <xdr:cNvSpPr txBox="1"/>
      </xdr:nvSpPr>
      <xdr:spPr>
        <a:xfrm>
          <a:off x="14665846" y="12829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23495</xdr:rowOff>
    </xdr:from>
    <xdr:to>
      <xdr:col>81</xdr:col>
      <xdr:colOff>101600</xdr:colOff>
      <xdr:row>79</xdr:row>
      <xdr:rowOff>125095</xdr:rowOff>
    </xdr:to>
    <xdr:sp macro="" textlink="">
      <xdr:nvSpPr>
        <xdr:cNvPr id="768" name="楕円 767"/>
        <xdr:cNvSpPr/>
      </xdr:nvSpPr>
      <xdr:spPr>
        <a:xfrm>
          <a:off x="13818358" y="129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74295</xdr:rowOff>
    </xdr:from>
    <xdr:to>
      <xdr:col>85</xdr:col>
      <xdr:colOff>127000</xdr:colOff>
      <xdr:row>79</xdr:row>
      <xdr:rowOff>76200</xdr:rowOff>
    </xdr:to>
    <xdr:cxnSp macro="">
      <xdr:nvCxnSpPr>
        <xdr:cNvPr id="769" name="直線コネクタ 768"/>
        <xdr:cNvCxnSpPr/>
      </xdr:nvCxnSpPr>
      <xdr:spPr>
        <a:xfrm>
          <a:off x="13869158" y="13019196"/>
          <a:ext cx="758588"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8255</xdr:rowOff>
    </xdr:from>
    <xdr:to>
      <xdr:col>76</xdr:col>
      <xdr:colOff>165100</xdr:colOff>
      <xdr:row>79</xdr:row>
      <xdr:rowOff>109855</xdr:rowOff>
    </xdr:to>
    <xdr:sp macro="" textlink="">
      <xdr:nvSpPr>
        <xdr:cNvPr id="770" name="楕円 769"/>
        <xdr:cNvSpPr/>
      </xdr:nvSpPr>
      <xdr:spPr>
        <a:xfrm>
          <a:off x="13028873" y="129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59055</xdr:rowOff>
    </xdr:from>
    <xdr:to>
      <xdr:col>81</xdr:col>
      <xdr:colOff>50800</xdr:colOff>
      <xdr:row>79</xdr:row>
      <xdr:rowOff>74295</xdr:rowOff>
    </xdr:to>
    <xdr:cxnSp macro="">
      <xdr:nvCxnSpPr>
        <xdr:cNvPr id="771" name="直線コネクタ 770"/>
        <xdr:cNvCxnSpPr/>
      </xdr:nvCxnSpPr>
      <xdr:spPr>
        <a:xfrm>
          <a:off x="13079673" y="13003956"/>
          <a:ext cx="78948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74930</xdr:rowOff>
    </xdr:from>
    <xdr:to>
      <xdr:col>72</xdr:col>
      <xdr:colOff>38100</xdr:colOff>
      <xdr:row>79</xdr:row>
      <xdr:rowOff>5080</xdr:rowOff>
    </xdr:to>
    <xdr:sp macro="" textlink="">
      <xdr:nvSpPr>
        <xdr:cNvPr id="772" name="楕円 771"/>
        <xdr:cNvSpPr/>
      </xdr:nvSpPr>
      <xdr:spPr>
        <a:xfrm>
          <a:off x="12239388" y="12856058"/>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125730</xdr:rowOff>
    </xdr:from>
    <xdr:to>
      <xdr:col>76</xdr:col>
      <xdr:colOff>114300</xdr:colOff>
      <xdr:row>79</xdr:row>
      <xdr:rowOff>59055</xdr:rowOff>
    </xdr:to>
    <xdr:cxnSp macro="">
      <xdr:nvCxnSpPr>
        <xdr:cNvPr id="773" name="直線コネクタ 772"/>
        <xdr:cNvCxnSpPr/>
      </xdr:nvCxnSpPr>
      <xdr:spPr>
        <a:xfrm>
          <a:off x="12283364" y="12906858"/>
          <a:ext cx="796309" cy="9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74930</xdr:rowOff>
    </xdr:from>
    <xdr:to>
      <xdr:col>67</xdr:col>
      <xdr:colOff>101600</xdr:colOff>
      <xdr:row>81</xdr:row>
      <xdr:rowOff>5080</xdr:rowOff>
    </xdr:to>
    <xdr:sp macro="" textlink="">
      <xdr:nvSpPr>
        <xdr:cNvPr id="774" name="楕円 773"/>
        <xdr:cNvSpPr/>
      </xdr:nvSpPr>
      <xdr:spPr>
        <a:xfrm>
          <a:off x="11430000" y="13183605"/>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125730</xdr:rowOff>
    </xdr:from>
    <xdr:to>
      <xdr:col>71</xdr:col>
      <xdr:colOff>177800</xdr:colOff>
      <xdr:row>80</xdr:row>
      <xdr:rowOff>125730</xdr:rowOff>
    </xdr:to>
    <xdr:cxnSp macro="">
      <xdr:nvCxnSpPr>
        <xdr:cNvPr id="775" name="直線コネクタ 774"/>
        <xdr:cNvCxnSpPr/>
      </xdr:nvCxnSpPr>
      <xdr:spPr>
        <a:xfrm flipV="1">
          <a:off x="11480800" y="12906858"/>
          <a:ext cx="802564" cy="3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776" name="n_1aveValue【児童館】&#10;有形固定資産減価償却率"/>
        <xdr:cNvSpPr txBox="1"/>
      </xdr:nvSpPr>
      <xdr:spPr>
        <a:xfrm>
          <a:off x="13673805" y="13504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72407</xdr:rowOff>
    </xdr:from>
    <xdr:ext cx="405111" cy="259045"/>
    <xdr:sp macro="" textlink="">
      <xdr:nvSpPr>
        <xdr:cNvPr id="777" name="n_2aveValue【児童館】&#10;有形固定資産減価償却率"/>
        <xdr:cNvSpPr txBox="1"/>
      </xdr:nvSpPr>
      <xdr:spPr>
        <a:xfrm>
          <a:off x="12897020" y="1350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778" name="n_3aveValue【児童館】&#10;有形固定資産減価償却率"/>
        <xdr:cNvSpPr txBox="1"/>
      </xdr:nvSpPr>
      <xdr:spPr>
        <a:xfrm>
          <a:off x="12107535" y="1348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53357</xdr:rowOff>
    </xdr:from>
    <xdr:ext cx="405111" cy="259045"/>
    <xdr:sp macro="" textlink="">
      <xdr:nvSpPr>
        <xdr:cNvPr id="779" name="n_4aveValue【児童館】&#10;有形固定資産減価償却率"/>
        <xdr:cNvSpPr txBox="1"/>
      </xdr:nvSpPr>
      <xdr:spPr>
        <a:xfrm>
          <a:off x="11298147" y="13489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141622</xdr:rowOff>
    </xdr:from>
    <xdr:ext cx="405111" cy="259045"/>
    <xdr:sp macro="" textlink="">
      <xdr:nvSpPr>
        <xdr:cNvPr id="780" name="n_1mainValue【児童館】&#10;有形固定資産減価償却率"/>
        <xdr:cNvSpPr txBox="1"/>
      </xdr:nvSpPr>
      <xdr:spPr>
        <a:xfrm>
          <a:off x="13673805" y="1275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126382</xdr:rowOff>
    </xdr:from>
    <xdr:ext cx="405111" cy="259045"/>
    <xdr:sp macro="" textlink="">
      <xdr:nvSpPr>
        <xdr:cNvPr id="781" name="n_2mainValue【児童館】&#10;有形固定資産減価償却率"/>
        <xdr:cNvSpPr txBox="1"/>
      </xdr:nvSpPr>
      <xdr:spPr>
        <a:xfrm>
          <a:off x="12897020" y="127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21607</xdr:rowOff>
    </xdr:from>
    <xdr:ext cx="405111" cy="259045"/>
    <xdr:sp macro="" textlink="">
      <xdr:nvSpPr>
        <xdr:cNvPr id="782" name="n_3mainValue【児童館】&#10;有形固定資産減価償却率"/>
        <xdr:cNvSpPr txBox="1"/>
      </xdr:nvSpPr>
      <xdr:spPr>
        <a:xfrm>
          <a:off x="12107535" y="1263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21607</xdr:rowOff>
    </xdr:from>
    <xdr:ext cx="405111" cy="259045"/>
    <xdr:sp macro="" textlink="">
      <xdr:nvSpPr>
        <xdr:cNvPr id="783" name="n_4mainValue【児童館】&#10;有形固定資産減価償却率"/>
        <xdr:cNvSpPr txBox="1"/>
      </xdr:nvSpPr>
      <xdr:spPr>
        <a:xfrm>
          <a:off x="11298147" y="129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6377313" y="11295797"/>
          <a:ext cx="4246729"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6504313" y="11925490"/>
          <a:ext cx="1364777"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6504313" y="12121013"/>
          <a:ext cx="1364777"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7400896"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7400896"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18424478"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18424478"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6377313" y="12385059"/>
          <a:ext cx="4246729"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6359116" y="1220223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6377313" y="14571260"/>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6377313" y="14129413"/>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5969843" y="139948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6377313" y="13695244"/>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5969843" y="135606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6377313" y="13261075"/>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5969843" y="13118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6377313" y="12819228"/>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5969843" y="126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6377313" y="12385059"/>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5969843" y="1225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xdr:cNvSpPr/>
      </xdr:nvSpPr>
      <xdr:spPr>
        <a:xfrm>
          <a:off x="16377313" y="12385059"/>
          <a:ext cx="4246729"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805" name="直線コネクタ 804"/>
        <xdr:cNvCxnSpPr/>
      </xdr:nvCxnSpPr>
      <xdr:spPr>
        <a:xfrm flipV="1">
          <a:off x="19852118" y="12971571"/>
          <a:ext cx="0" cy="1134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06" name="【児童館】&#10;一人当たり面積最小値テキスト"/>
        <xdr:cNvSpPr txBox="1"/>
      </xdr:nvSpPr>
      <xdr:spPr>
        <a:xfrm>
          <a:off x="19890854" y="1411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07" name="直線コネクタ 806"/>
        <xdr:cNvCxnSpPr/>
      </xdr:nvCxnSpPr>
      <xdr:spPr>
        <a:xfrm>
          <a:off x="19783757" y="14106552"/>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808" name="【児童館】&#10;一人当たり面積最大値テキスト"/>
        <xdr:cNvSpPr txBox="1"/>
      </xdr:nvSpPr>
      <xdr:spPr>
        <a:xfrm>
          <a:off x="19890854" y="1276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809" name="直線コネクタ 808"/>
        <xdr:cNvCxnSpPr/>
      </xdr:nvCxnSpPr>
      <xdr:spPr>
        <a:xfrm>
          <a:off x="19783757" y="12971571"/>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810" name="【児童館】&#10;一人当たり面積平均値テキスト"/>
        <xdr:cNvSpPr txBox="1"/>
      </xdr:nvSpPr>
      <xdr:spPr>
        <a:xfrm>
          <a:off x="19890854" y="13775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11" name="フローチャート: 判断 810"/>
        <xdr:cNvSpPr/>
      </xdr:nvSpPr>
      <xdr:spPr>
        <a:xfrm>
          <a:off x="19801954" y="1379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12" name="フローチャート: 判断 811"/>
        <xdr:cNvSpPr/>
      </xdr:nvSpPr>
      <xdr:spPr>
        <a:xfrm>
          <a:off x="19063269" y="13758744"/>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813" name="フローチャート: 判断 812"/>
        <xdr:cNvSpPr/>
      </xdr:nvSpPr>
      <xdr:spPr>
        <a:xfrm>
          <a:off x="18253881" y="1379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814" name="フローチャート: 判断 813"/>
        <xdr:cNvSpPr/>
      </xdr:nvSpPr>
      <xdr:spPr>
        <a:xfrm>
          <a:off x="17464396" y="1377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15" name="フローチャート: 判断 814"/>
        <xdr:cNvSpPr/>
      </xdr:nvSpPr>
      <xdr:spPr>
        <a:xfrm>
          <a:off x="16674910" y="13819647"/>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19682157"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18936648"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18134084"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7344599"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6548289"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821" name="楕円 820"/>
        <xdr:cNvSpPr/>
      </xdr:nvSpPr>
      <xdr:spPr>
        <a:xfrm>
          <a:off x="19801954" y="13514960"/>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101616</xdr:rowOff>
    </xdr:from>
    <xdr:ext cx="469744" cy="259045"/>
    <xdr:sp macro="" textlink="">
      <xdr:nvSpPr>
        <xdr:cNvPr id="822" name="【児童館】&#10;一人当たり面積該当値テキスト"/>
        <xdr:cNvSpPr txBox="1"/>
      </xdr:nvSpPr>
      <xdr:spPr>
        <a:xfrm>
          <a:off x="19890854" y="1337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78739</xdr:rowOff>
    </xdr:from>
    <xdr:to>
      <xdr:col>112</xdr:col>
      <xdr:colOff>38100</xdr:colOff>
      <xdr:row>83</xdr:row>
      <xdr:rowOff>8889</xdr:rowOff>
    </xdr:to>
    <xdr:sp macro="" textlink="">
      <xdr:nvSpPr>
        <xdr:cNvPr id="823" name="楕円 822"/>
        <xdr:cNvSpPr/>
      </xdr:nvSpPr>
      <xdr:spPr>
        <a:xfrm>
          <a:off x="19063269" y="13514960"/>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129539</xdr:rowOff>
    </xdr:from>
    <xdr:to>
      <xdr:col>116</xdr:col>
      <xdr:colOff>63500</xdr:colOff>
      <xdr:row>82</xdr:row>
      <xdr:rowOff>129539</xdr:rowOff>
    </xdr:to>
    <xdr:cxnSp macro="">
      <xdr:nvCxnSpPr>
        <xdr:cNvPr id="824" name="直線コネクタ 823"/>
        <xdr:cNvCxnSpPr/>
      </xdr:nvCxnSpPr>
      <xdr:spPr>
        <a:xfrm>
          <a:off x="19107245" y="13565760"/>
          <a:ext cx="74550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124461</xdr:rowOff>
    </xdr:from>
    <xdr:to>
      <xdr:col>107</xdr:col>
      <xdr:colOff>101600</xdr:colOff>
      <xdr:row>83</xdr:row>
      <xdr:rowOff>54611</xdr:rowOff>
    </xdr:to>
    <xdr:sp macro="" textlink="">
      <xdr:nvSpPr>
        <xdr:cNvPr id="825" name="楕円 824"/>
        <xdr:cNvSpPr/>
      </xdr:nvSpPr>
      <xdr:spPr>
        <a:xfrm>
          <a:off x="18253881" y="13560682"/>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83</xdr:row>
      <xdr:rowOff>3811</xdr:rowOff>
    </xdr:to>
    <xdr:cxnSp macro="">
      <xdr:nvCxnSpPr>
        <xdr:cNvPr id="826" name="直線コネクタ 825"/>
        <xdr:cNvCxnSpPr/>
      </xdr:nvCxnSpPr>
      <xdr:spPr>
        <a:xfrm flipV="1">
          <a:off x="18304681" y="13565760"/>
          <a:ext cx="802564" cy="3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27" name="楕円 826"/>
        <xdr:cNvSpPr/>
      </xdr:nvSpPr>
      <xdr:spPr>
        <a:xfrm>
          <a:off x="17464396" y="13865367"/>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3811</xdr:rowOff>
    </xdr:from>
    <xdr:to>
      <xdr:col>107</xdr:col>
      <xdr:colOff>50800</xdr:colOff>
      <xdr:row>84</xdr:row>
      <xdr:rowOff>152400</xdr:rowOff>
    </xdr:to>
    <xdr:cxnSp macro="">
      <xdr:nvCxnSpPr>
        <xdr:cNvPr id="828" name="直線コネクタ 827"/>
        <xdr:cNvCxnSpPr/>
      </xdr:nvCxnSpPr>
      <xdr:spPr>
        <a:xfrm flipV="1">
          <a:off x="17515196" y="13603805"/>
          <a:ext cx="789485" cy="31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829" name="楕円 828"/>
        <xdr:cNvSpPr/>
      </xdr:nvSpPr>
      <xdr:spPr>
        <a:xfrm>
          <a:off x="16674910" y="13927123"/>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85</xdr:row>
      <xdr:rowOff>49530</xdr:rowOff>
    </xdr:to>
    <xdr:cxnSp macro="">
      <xdr:nvCxnSpPr>
        <xdr:cNvPr id="830" name="直線コネクタ 829"/>
        <xdr:cNvCxnSpPr/>
      </xdr:nvCxnSpPr>
      <xdr:spPr>
        <a:xfrm flipV="1">
          <a:off x="16718886" y="13916167"/>
          <a:ext cx="796310" cy="6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831" name="n_1aveValue【児童館】&#10;一人当たり面積"/>
        <xdr:cNvSpPr txBox="1"/>
      </xdr:nvSpPr>
      <xdr:spPr>
        <a:xfrm>
          <a:off x="18886399" y="1384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832" name="n_2aveValue【児童館】&#10;一人当たり面積"/>
        <xdr:cNvSpPr txBox="1"/>
      </xdr:nvSpPr>
      <xdr:spPr>
        <a:xfrm>
          <a:off x="18089711" y="1388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833" name="n_3aveValue【児童館】&#10;一人当たり面積"/>
        <xdr:cNvSpPr txBox="1"/>
      </xdr:nvSpPr>
      <xdr:spPr>
        <a:xfrm>
          <a:off x="17300226" y="1356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834" name="n_4aveValue【児童館】&#10;一人当たり面積"/>
        <xdr:cNvSpPr txBox="1"/>
      </xdr:nvSpPr>
      <xdr:spPr>
        <a:xfrm>
          <a:off x="16510740" y="1360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25416</xdr:rowOff>
    </xdr:from>
    <xdr:ext cx="469744" cy="259045"/>
    <xdr:sp macro="" textlink="">
      <xdr:nvSpPr>
        <xdr:cNvPr id="835" name="n_1mainValue【児童館】&#10;一人当たり面積"/>
        <xdr:cNvSpPr txBox="1"/>
      </xdr:nvSpPr>
      <xdr:spPr>
        <a:xfrm>
          <a:off x="18886399" y="132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71138</xdr:rowOff>
    </xdr:from>
    <xdr:ext cx="469744" cy="259045"/>
    <xdr:sp macro="" textlink="">
      <xdr:nvSpPr>
        <xdr:cNvPr id="836" name="n_2mainValue【児童館】&#10;一人当たり面積"/>
        <xdr:cNvSpPr txBox="1"/>
      </xdr:nvSpPr>
      <xdr:spPr>
        <a:xfrm>
          <a:off x="18089711" y="1334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37" name="n_3mainValue【児童館】&#10;一人当たり面積"/>
        <xdr:cNvSpPr txBox="1"/>
      </xdr:nvSpPr>
      <xdr:spPr>
        <a:xfrm>
          <a:off x="17300226" y="1395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91457</xdr:rowOff>
    </xdr:from>
    <xdr:ext cx="469744" cy="259045"/>
    <xdr:sp macro="" textlink="">
      <xdr:nvSpPr>
        <xdr:cNvPr id="838" name="n_4mainValue【児童館】&#10;一人当たり面積"/>
        <xdr:cNvSpPr txBox="1"/>
      </xdr:nvSpPr>
      <xdr:spPr>
        <a:xfrm>
          <a:off x="16510740" y="1401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1152306" y="14929229"/>
          <a:ext cx="4226825" cy="6324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1259403"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1259403"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2175888"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2175888"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3199470"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3199470"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1152306" y="16067111"/>
          <a:ext cx="4226825" cy="2274058"/>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1114206" y="1587746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1152306" y="18341169"/>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0744836" y="18199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xdr:cNvCxnSpPr/>
      </xdr:nvCxnSpPr>
      <xdr:spPr>
        <a:xfrm>
          <a:off x="11152306" y="17962728"/>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xdr:cNvSpPr txBox="1"/>
      </xdr:nvSpPr>
      <xdr:spPr>
        <a:xfrm>
          <a:off x="10744836" y="17820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xdr:cNvCxnSpPr/>
      </xdr:nvCxnSpPr>
      <xdr:spPr>
        <a:xfrm>
          <a:off x="11152306" y="17583434"/>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xdr:cNvSpPr txBox="1"/>
      </xdr:nvSpPr>
      <xdr:spPr>
        <a:xfrm>
          <a:off x="10789053" y="1744206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xdr:cNvCxnSpPr/>
      </xdr:nvCxnSpPr>
      <xdr:spPr>
        <a:xfrm>
          <a:off x="11152306" y="17204140"/>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xdr:cNvSpPr txBox="1"/>
      </xdr:nvSpPr>
      <xdr:spPr>
        <a:xfrm>
          <a:off x="10789053" y="170627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xdr:cNvCxnSpPr/>
      </xdr:nvCxnSpPr>
      <xdr:spPr>
        <a:xfrm>
          <a:off x="11152306" y="16824846"/>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xdr:cNvSpPr txBox="1"/>
      </xdr:nvSpPr>
      <xdr:spPr>
        <a:xfrm>
          <a:off x="10789053" y="1668347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xdr:cNvCxnSpPr/>
      </xdr:nvCxnSpPr>
      <xdr:spPr>
        <a:xfrm>
          <a:off x="11152306" y="16445552"/>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xdr:cNvSpPr txBox="1"/>
      </xdr:nvSpPr>
      <xdr:spPr>
        <a:xfrm>
          <a:off x="10789053" y="163041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1152306" y="16067111"/>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xdr:cNvSpPr txBox="1"/>
      </xdr:nvSpPr>
      <xdr:spPr>
        <a:xfrm>
          <a:off x="10853173" y="15925741"/>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xdr:cNvSpPr/>
      </xdr:nvSpPr>
      <xdr:spPr>
        <a:xfrm>
          <a:off x="11152306" y="16067111"/>
          <a:ext cx="4226825" cy="227405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863" name="直線コネクタ 862"/>
        <xdr:cNvCxnSpPr/>
      </xdr:nvCxnSpPr>
      <xdr:spPr>
        <a:xfrm flipV="1">
          <a:off x="14627110" y="16616149"/>
          <a:ext cx="0" cy="1308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864" name="【公民館】&#10;有形固定資産減価償却率最小値テキスト"/>
        <xdr:cNvSpPr txBox="1"/>
      </xdr:nvSpPr>
      <xdr:spPr>
        <a:xfrm>
          <a:off x="14665846" y="1792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865" name="直線コネクタ 864"/>
        <xdr:cNvCxnSpPr/>
      </xdr:nvCxnSpPr>
      <xdr:spPr>
        <a:xfrm>
          <a:off x="14538846" y="17924628"/>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866" name="【公民館】&#10;有形固定資産減価償却率最大値テキスト"/>
        <xdr:cNvSpPr txBox="1"/>
      </xdr:nvSpPr>
      <xdr:spPr>
        <a:xfrm>
          <a:off x="14665846" y="163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867" name="直線コネクタ 866"/>
        <xdr:cNvCxnSpPr/>
      </xdr:nvCxnSpPr>
      <xdr:spPr>
        <a:xfrm>
          <a:off x="14538846" y="1661614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868" name="【公民館】&#10;有形固定資産減価償却率平均値テキスト"/>
        <xdr:cNvSpPr txBox="1"/>
      </xdr:nvSpPr>
      <xdr:spPr>
        <a:xfrm>
          <a:off x="14665846" y="169340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869" name="フローチャート: 判断 868"/>
        <xdr:cNvSpPr/>
      </xdr:nvSpPr>
      <xdr:spPr>
        <a:xfrm>
          <a:off x="14576946" y="17081804"/>
          <a:ext cx="94776"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870" name="フローチャート: 判断 869"/>
        <xdr:cNvSpPr/>
      </xdr:nvSpPr>
      <xdr:spPr>
        <a:xfrm>
          <a:off x="13818358" y="17072279"/>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871" name="フローチャート: 判断 870"/>
        <xdr:cNvSpPr/>
      </xdr:nvSpPr>
      <xdr:spPr>
        <a:xfrm>
          <a:off x="13028873" y="17060848"/>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872" name="フローチャート: 判断 871"/>
        <xdr:cNvSpPr/>
      </xdr:nvSpPr>
      <xdr:spPr>
        <a:xfrm>
          <a:off x="12239388" y="17036082"/>
          <a:ext cx="81697"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873" name="フローチャート: 判断 872"/>
        <xdr:cNvSpPr/>
      </xdr:nvSpPr>
      <xdr:spPr>
        <a:xfrm>
          <a:off x="11430000" y="170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4457149"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3698561"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2909076"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2112767"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1310203"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92075</xdr:rowOff>
    </xdr:from>
    <xdr:to>
      <xdr:col>85</xdr:col>
      <xdr:colOff>177800</xdr:colOff>
      <xdr:row>105</xdr:row>
      <xdr:rowOff>22225</xdr:rowOff>
    </xdr:to>
    <xdr:sp macro="" textlink="">
      <xdr:nvSpPr>
        <xdr:cNvPr id="879" name="楕円 878"/>
        <xdr:cNvSpPr/>
      </xdr:nvSpPr>
      <xdr:spPr>
        <a:xfrm>
          <a:off x="14576946" y="17220015"/>
          <a:ext cx="94776"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70502</xdr:rowOff>
    </xdr:from>
    <xdr:ext cx="405111" cy="259045"/>
    <xdr:sp macro="" textlink="">
      <xdr:nvSpPr>
        <xdr:cNvPr id="880" name="【公民館】&#10;有形固定資産減価償却率該当値テキスト"/>
        <xdr:cNvSpPr txBox="1"/>
      </xdr:nvSpPr>
      <xdr:spPr>
        <a:xfrm>
          <a:off x="14665846" y="1719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143511</xdr:rowOff>
    </xdr:from>
    <xdr:to>
      <xdr:col>81</xdr:col>
      <xdr:colOff>101600</xdr:colOff>
      <xdr:row>105</xdr:row>
      <xdr:rowOff>73661</xdr:rowOff>
    </xdr:to>
    <xdr:sp macro="" textlink="">
      <xdr:nvSpPr>
        <xdr:cNvPr id="881" name="楕円 880"/>
        <xdr:cNvSpPr/>
      </xdr:nvSpPr>
      <xdr:spPr>
        <a:xfrm>
          <a:off x="13818358" y="17271451"/>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142875</xdr:rowOff>
    </xdr:from>
    <xdr:to>
      <xdr:col>85</xdr:col>
      <xdr:colOff>127000</xdr:colOff>
      <xdr:row>105</xdr:row>
      <xdr:rowOff>22861</xdr:rowOff>
    </xdr:to>
    <xdr:cxnSp macro="">
      <xdr:nvCxnSpPr>
        <xdr:cNvPr id="882" name="直線コネクタ 881"/>
        <xdr:cNvCxnSpPr/>
      </xdr:nvCxnSpPr>
      <xdr:spPr>
        <a:xfrm flipV="1">
          <a:off x="13869158" y="17270815"/>
          <a:ext cx="758588" cy="5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160655</xdr:rowOff>
    </xdr:from>
    <xdr:to>
      <xdr:col>76</xdr:col>
      <xdr:colOff>165100</xdr:colOff>
      <xdr:row>105</xdr:row>
      <xdr:rowOff>90805</xdr:rowOff>
    </xdr:to>
    <xdr:sp macro="" textlink="">
      <xdr:nvSpPr>
        <xdr:cNvPr id="883" name="楕円 882"/>
        <xdr:cNvSpPr/>
      </xdr:nvSpPr>
      <xdr:spPr>
        <a:xfrm>
          <a:off x="13028873" y="17288595"/>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22861</xdr:rowOff>
    </xdr:from>
    <xdr:to>
      <xdr:col>81</xdr:col>
      <xdr:colOff>50800</xdr:colOff>
      <xdr:row>105</xdr:row>
      <xdr:rowOff>40005</xdr:rowOff>
    </xdr:to>
    <xdr:cxnSp macro="">
      <xdr:nvCxnSpPr>
        <xdr:cNvPr id="884" name="直線コネクタ 883"/>
        <xdr:cNvCxnSpPr/>
      </xdr:nvCxnSpPr>
      <xdr:spPr>
        <a:xfrm flipV="1">
          <a:off x="13079673" y="17321398"/>
          <a:ext cx="789485"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90170</xdr:rowOff>
    </xdr:from>
    <xdr:to>
      <xdr:col>72</xdr:col>
      <xdr:colOff>38100</xdr:colOff>
      <xdr:row>103</xdr:row>
      <xdr:rowOff>20320</xdr:rowOff>
    </xdr:to>
    <xdr:sp macro="" textlink="">
      <xdr:nvSpPr>
        <xdr:cNvPr id="885" name="楕円 884"/>
        <xdr:cNvSpPr/>
      </xdr:nvSpPr>
      <xdr:spPr>
        <a:xfrm>
          <a:off x="12239388" y="16876916"/>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140970</xdr:rowOff>
    </xdr:from>
    <xdr:to>
      <xdr:col>76</xdr:col>
      <xdr:colOff>114300</xdr:colOff>
      <xdr:row>105</xdr:row>
      <xdr:rowOff>40005</xdr:rowOff>
    </xdr:to>
    <xdr:cxnSp macro="">
      <xdr:nvCxnSpPr>
        <xdr:cNvPr id="886" name="直線コネクタ 885"/>
        <xdr:cNvCxnSpPr/>
      </xdr:nvCxnSpPr>
      <xdr:spPr>
        <a:xfrm>
          <a:off x="12283364" y="16927716"/>
          <a:ext cx="796309" cy="41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120650</xdr:rowOff>
    </xdr:from>
    <xdr:to>
      <xdr:col>67</xdr:col>
      <xdr:colOff>101600</xdr:colOff>
      <xdr:row>105</xdr:row>
      <xdr:rowOff>50800</xdr:rowOff>
    </xdr:to>
    <xdr:sp macro="" textlink="">
      <xdr:nvSpPr>
        <xdr:cNvPr id="887" name="楕円 886"/>
        <xdr:cNvSpPr/>
      </xdr:nvSpPr>
      <xdr:spPr>
        <a:xfrm>
          <a:off x="11430000" y="17248590"/>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140970</xdr:rowOff>
    </xdr:from>
    <xdr:to>
      <xdr:col>71</xdr:col>
      <xdr:colOff>177800</xdr:colOff>
      <xdr:row>105</xdr:row>
      <xdr:rowOff>0</xdr:rowOff>
    </xdr:to>
    <xdr:cxnSp macro="">
      <xdr:nvCxnSpPr>
        <xdr:cNvPr id="888" name="直線コネクタ 887"/>
        <xdr:cNvCxnSpPr/>
      </xdr:nvCxnSpPr>
      <xdr:spPr>
        <a:xfrm flipV="1">
          <a:off x="11480800" y="16927716"/>
          <a:ext cx="802564" cy="37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61613</xdr:rowOff>
    </xdr:from>
    <xdr:ext cx="405111" cy="259045"/>
    <xdr:sp macro="" textlink="">
      <xdr:nvSpPr>
        <xdr:cNvPr id="889" name="n_1aveValue【公民館】&#10;有形固定資産減価償却率"/>
        <xdr:cNvSpPr txBox="1"/>
      </xdr:nvSpPr>
      <xdr:spPr>
        <a:xfrm>
          <a:off x="13673805" y="16848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890" name="n_2aveValue【公民館】&#10;有形固定資産減価償却率"/>
        <xdr:cNvSpPr txBox="1"/>
      </xdr:nvSpPr>
      <xdr:spPr>
        <a:xfrm>
          <a:off x="12897020" y="1683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xdr:rowOff>
    </xdr:from>
    <xdr:ext cx="405111" cy="259045"/>
    <xdr:sp macro="" textlink="">
      <xdr:nvSpPr>
        <xdr:cNvPr id="891" name="n_3aveValue【公民館】&#10;有形固定資産減価償却率"/>
        <xdr:cNvSpPr txBox="1"/>
      </xdr:nvSpPr>
      <xdr:spPr>
        <a:xfrm>
          <a:off x="12107535" y="1712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15891</xdr:rowOff>
    </xdr:from>
    <xdr:ext cx="405111" cy="259045"/>
    <xdr:sp macro="" textlink="">
      <xdr:nvSpPr>
        <xdr:cNvPr id="892" name="n_4aveValue【公民館】&#10;有形固定資産減価償却率"/>
        <xdr:cNvSpPr txBox="1"/>
      </xdr:nvSpPr>
      <xdr:spPr>
        <a:xfrm>
          <a:off x="11298147" y="1680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64788</xdr:rowOff>
    </xdr:from>
    <xdr:ext cx="405111" cy="259045"/>
    <xdr:sp macro="" textlink="">
      <xdr:nvSpPr>
        <xdr:cNvPr id="893" name="n_1mainValue【公民館】&#10;有形固定資産減価償却率"/>
        <xdr:cNvSpPr txBox="1"/>
      </xdr:nvSpPr>
      <xdr:spPr>
        <a:xfrm>
          <a:off x="13673805" y="17363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81932</xdr:rowOff>
    </xdr:from>
    <xdr:ext cx="405111" cy="259045"/>
    <xdr:sp macro="" textlink="">
      <xdr:nvSpPr>
        <xdr:cNvPr id="894" name="n_2mainValue【公民館】&#10;有形固定資産減価償却率"/>
        <xdr:cNvSpPr txBox="1"/>
      </xdr:nvSpPr>
      <xdr:spPr>
        <a:xfrm>
          <a:off x="12897020" y="17380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36847</xdr:rowOff>
    </xdr:from>
    <xdr:ext cx="405111" cy="259045"/>
    <xdr:sp macro="" textlink="">
      <xdr:nvSpPr>
        <xdr:cNvPr id="895" name="n_3mainValue【公民館】&#10;有形固定資産減価償却率"/>
        <xdr:cNvSpPr txBox="1"/>
      </xdr:nvSpPr>
      <xdr:spPr>
        <a:xfrm>
          <a:off x="12107535" y="16652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41927</xdr:rowOff>
    </xdr:from>
    <xdr:ext cx="405111" cy="259045"/>
    <xdr:sp macro="" textlink="">
      <xdr:nvSpPr>
        <xdr:cNvPr id="896" name="n_4mainValue【公民館】&#10;有形固定資産減価償却率"/>
        <xdr:cNvSpPr txBox="1"/>
      </xdr:nvSpPr>
      <xdr:spPr>
        <a:xfrm>
          <a:off x="11298147" y="17340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6377313" y="14929229"/>
          <a:ext cx="4246729" cy="6324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6504313" y="15587070"/>
          <a:ext cx="1364777"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6504313" y="15788564"/>
          <a:ext cx="1364777"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7400896"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7400896"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18424478"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18424478"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6377313" y="16067111"/>
          <a:ext cx="4246729" cy="2274058"/>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6359116" y="1587746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6377313" y="18341169"/>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907" name="直線コネクタ 906"/>
        <xdr:cNvCxnSpPr/>
      </xdr:nvCxnSpPr>
      <xdr:spPr>
        <a:xfrm>
          <a:off x="16377313" y="17773081"/>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08" name="テキスト ボックス 907"/>
        <xdr:cNvSpPr txBox="1"/>
      </xdr:nvSpPr>
      <xdr:spPr>
        <a:xfrm>
          <a:off x="15969843" y="1763171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9" name="直線コネクタ 908"/>
        <xdr:cNvCxnSpPr/>
      </xdr:nvCxnSpPr>
      <xdr:spPr>
        <a:xfrm>
          <a:off x="16377313" y="17204140"/>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0" name="テキスト ボックス 909"/>
        <xdr:cNvSpPr txBox="1"/>
      </xdr:nvSpPr>
      <xdr:spPr>
        <a:xfrm>
          <a:off x="15969843" y="170627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1" name="直線コネクタ 910"/>
        <xdr:cNvCxnSpPr/>
      </xdr:nvCxnSpPr>
      <xdr:spPr>
        <a:xfrm>
          <a:off x="16377313" y="16635199"/>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2" name="テキスト ボックス 911"/>
        <xdr:cNvSpPr txBox="1"/>
      </xdr:nvSpPr>
      <xdr:spPr>
        <a:xfrm>
          <a:off x="15969843" y="164938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6377313" y="16067111"/>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5969843" y="159257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xdr:cNvSpPr/>
      </xdr:nvSpPr>
      <xdr:spPr>
        <a:xfrm>
          <a:off x="16377313" y="16067111"/>
          <a:ext cx="4246729" cy="227405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916" name="直線コネクタ 915"/>
        <xdr:cNvCxnSpPr/>
      </xdr:nvCxnSpPr>
      <xdr:spPr>
        <a:xfrm flipV="1">
          <a:off x="19852118" y="16601763"/>
          <a:ext cx="0" cy="114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917" name="【公民館】&#10;一人当たり面積最小値テキスト"/>
        <xdr:cNvSpPr txBox="1"/>
      </xdr:nvSpPr>
      <xdr:spPr>
        <a:xfrm>
          <a:off x="19890854" y="1774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918" name="直線コネクタ 917"/>
        <xdr:cNvCxnSpPr/>
      </xdr:nvCxnSpPr>
      <xdr:spPr>
        <a:xfrm>
          <a:off x="19783757" y="1774450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919" name="【公民館】&#10;一人当たり面積最大値テキスト"/>
        <xdr:cNvSpPr txBox="1"/>
      </xdr:nvSpPr>
      <xdr:spPr>
        <a:xfrm>
          <a:off x="19890854" y="163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920" name="直線コネクタ 919"/>
        <xdr:cNvCxnSpPr/>
      </xdr:nvCxnSpPr>
      <xdr:spPr>
        <a:xfrm>
          <a:off x="19783757" y="16601763"/>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42563</xdr:rowOff>
    </xdr:from>
    <xdr:ext cx="469744" cy="259045"/>
    <xdr:sp macro="" textlink="">
      <xdr:nvSpPr>
        <xdr:cNvPr id="921" name="【公民館】&#10;一人当たり面積平均値テキスト"/>
        <xdr:cNvSpPr txBox="1"/>
      </xdr:nvSpPr>
      <xdr:spPr>
        <a:xfrm>
          <a:off x="19890854" y="17170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922" name="フローチャート: 判断 921"/>
        <xdr:cNvSpPr/>
      </xdr:nvSpPr>
      <xdr:spPr>
        <a:xfrm>
          <a:off x="19801954" y="173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3" name="フローチャート: 判断 922"/>
        <xdr:cNvSpPr/>
      </xdr:nvSpPr>
      <xdr:spPr>
        <a:xfrm>
          <a:off x="19063269" y="17312507"/>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924" name="フローチャート: 判断 923"/>
        <xdr:cNvSpPr/>
      </xdr:nvSpPr>
      <xdr:spPr>
        <a:xfrm>
          <a:off x="18253881" y="1732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925" name="フローチャート: 判断 924"/>
        <xdr:cNvSpPr/>
      </xdr:nvSpPr>
      <xdr:spPr>
        <a:xfrm>
          <a:off x="17464396" y="173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926" name="フローチャート: 判断 925"/>
        <xdr:cNvSpPr/>
      </xdr:nvSpPr>
      <xdr:spPr>
        <a:xfrm>
          <a:off x="16674910" y="17341082"/>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19682157"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18936648"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18134084"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7344599"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6548289"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932" name="楕円 931"/>
        <xdr:cNvSpPr/>
      </xdr:nvSpPr>
      <xdr:spPr>
        <a:xfrm>
          <a:off x="19801954" y="1731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169563</xdr:rowOff>
    </xdr:from>
    <xdr:ext cx="469744" cy="259045"/>
    <xdr:sp macro="" textlink="">
      <xdr:nvSpPr>
        <xdr:cNvPr id="933" name="【公民館】&#10;一人当たり面積該当値テキスト"/>
        <xdr:cNvSpPr txBox="1"/>
      </xdr:nvSpPr>
      <xdr:spPr>
        <a:xfrm>
          <a:off x="19890854" y="1729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19686</xdr:rowOff>
    </xdr:from>
    <xdr:to>
      <xdr:col>112</xdr:col>
      <xdr:colOff>38100</xdr:colOff>
      <xdr:row>105</xdr:row>
      <xdr:rowOff>121286</xdr:rowOff>
    </xdr:to>
    <xdr:sp macro="" textlink="">
      <xdr:nvSpPr>
        <xdr:cNvPr id="934" name="楕円 933"/>
        <xdr:cNvSpPr/>
      </xdr:nvSpPr>
      <xdr:spPr>
        <a:xfrm>
          <a:off x="19063269" y="17318223"/>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70486</xdr:rowOff>
    </xdr:from>
    <xdr:to>
      <xdr:col>116</xdr:col>
      <xdr:colOff>63500</xdr:colOff>
      <xdr:row>105</xdr:row>
      <xdr:rowOff>70486</xdr:rowOff>
    </xdr:to>
    <xdr:cxnSp macro="">
      <xdr:nvCxnSpPr>
        <xdr:cNvPr id="935" name="直線コネクタ 934"/>
        <xdr:cNvCxnSpPr/>
      </xdr:nvCxnSpPr>
      <xdr:spPr>
        <a:xfrm>
          <a:off x="19107245" y="17369023"/>
          <a:ext cx="74550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2539</xdr:rowOff>
    </xdr:from>
    <xdr:to>
      <xdr:col>107</xdr:col>
      <xdr:colOff>101600</xdr:colOff>
      <xdr:row>105</xdr:row>
      <xdr:rowOff>104139</xdr:rowOff>
    </xdr:to>
    <xdr:sp macro="" textlink="">
      <xdr:nvSpPr>
        <xdr:cNvPr id="936" name="楕円 935"/>
        <xdr:cNvSpPr/>
      </xdr:nvSpPr>
      <xdr:spPr>
        <a:xfrm>
          <a:off x="18253881" y="1730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53339</xdr:rowOff>
    </xdr:from>
    <xdr:to>
      <xdr:col>111</xdr:col>
      <xdr:colOff>177800</xdr:colOff>
      <xdr:row>105</xdr:row>
      <xdr:rowOff>70486</xdr:rowOff>
    </xdr:to>
    <xdr:cxnSp macro="">
      <xdr:nvCxnSpPr>
        <xdr:cNvPr id="937" name="直線コネクタ 936"/>
        <xdr:cNvCxnSpPr/>
      </xdr:nvCxnSpPr>
      <xdr:spPr>
        <a:xfrm>
          <a:off x="18304681" y="17351876"/>
          <a:ext cx="802564"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122555</xdr:rowOff>
    </xdr:from>
    <xdr:to>
      <xdr:col>102</xdr:col>
      <xdr:colOff>165100</xdr:colOff>
      <xdr:row>101</xdr:row>
      <xdr:rowOff>52705</xdr:rowOff>
    </xdr:to>
    <xdr:sp macro="" textlink="">
      <xdr:nvSpPr>
        <xdr:cNvPr id="938" name="楕円 937"/>
        <xdr:cNvSpPr/>
      </xdr:nvSpPr>
      <xdr:spPr>
        <a:xfrm>
          <a:off x="17464396" y="16568107"/>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1905</xdr:rowOff>
    </xdr:from>
    <xdr:to>
      <xdr:col>107</xdr:col>
      <xdr:colOff>50800</xdr:colOff>
      <xdr:row>105</xdr:row>
      <xdr:rowOff>53339</xdr:rowOff>
    </xdr:to>
    <xdr:cxnSp macro="">
      <xdr:nvCxnSpPr>
        <xdr:cNvPr id="939" name="直線コネクタ 938"/>
        <xdr:cNvCxnSpPr/>
      </xdr:nvCxnSpPr>
      <xdr:spPr>
        <a:xfrm>
          <a:off x="17515196" y="16618054"/>
          <a:ext cx="789485" cy="73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36830</xdr:rowOff>
    </xdr:from>
    <xdr:to>
      <xdr:col>98</xdr:col>
      <xdr:colOff>38100</xdr:colOff>
      <xdr:row>105</xdr:row>
      <xdr:rowOff>138430</xdr:rowOff>
    </xdr:to>
    <xdr:sp macro="" textlink="">
      <xdr:nvSpPr>
        <xdr:cNvPr id="940" name="楕円 939"/>
        <xdr:cNvSpPr/>
      </xdr:nvSpPr>
      <xdr:spPr>
        <a:xfrm>
          <a:off x="16674910" y="17335367"/>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1905</xdr:rowOff>
    </xdr:from>
    <xdr:to>
      <xdr:col>102</xdr:col>
      <xdr:colOff>114300</xdr:colOff>
      <xdr:row>105</xdr:row>
      <xdr:rowOff>87630</xdr:rowOff>
    </xdr:to>
    <xdr:cxnSp macro="">
      <xdr:nvCxnSpPr>
        <xdr:cNvPr id="941" name="直線コネクタ 940"/>
        <xdr:cNvCxnSpPr/>
      </xdr:nvCxnSpPr>
      <xdr:spPr>
        <a:xfrm flipV="1">
          <a:off x="16718886" y="16618054"/>
          <a:ext cx="796310" cy="76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942" name="n_1aveValue【公民館】&#10;一人当たり面積"/>
        <xdr:cNvSpPr txBox="1"/>
      </xdr:nvSpPr>
      <xdr:spPr>
        <a:xfrm>
          <a:off x="18886399" y="1708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123841</xdr:rowOff>
    </xdr:from>
    <xdr:ext cx="469744" cy="259045"/>
    <xdr:sp macro="" textlink="">
      <xdr:nvSpPr>
        <xdr:cNvPr id="943" name="n_2aveValue【公民館】&#10;一人当たり面積"/>
        <xdr:cNvSpPr txBox="1"/>
      </xdr:nvSpPr>
      <xdr:spPr>
        <a:xfrm>
          <a:off x="18089711" y="1742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112413</xdr:rowOff>
    </xdr:from>
    <xdr:ext cx="469744" cy="259045"/>
    <xdr:sp macro="" textlink="">
      <xdr:nvSpPr>
        <xdr:cNvPr id="944" name="n_3aveValue【公民館】&#10;一人当たり面積"/>
        <xdr:cNvSpPr txBox="1"/>
      </xdr:nvSpPr>
      <xdr:spPr>
        <a:xfrm>
          <a:off x="17300226" y="17410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135272</xdr:rowOff>
    </xdr:from>
    <xdr:ext cx="469744" cy="259045"/>
    <xdr:sp macro="" textlink="">
      <xdr:nvSpPr>
        <xdr:cNvPr id="945" name="n_4aveValue【公民館】&#10;一人当たり面積"/>
        <xdr:cNvSpPr txBox="1"/>
      </xdr:nvSpPr>
      <xdr:spPr>
        <a:xfrm>
          <a:off x="16510740" y="1743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112413</xdr:rowOff>
    </xdr:from>
    <xdr:ext cx="469744" cy="259045"/>
    <xdr:sp macro="" textlink="">
      <xdr:nvSpPr>
        <xdr:cNvPr id="946" name="n_1mainValue【公民館】&#10;一人当たり面積"/>
        <xdr:cNvSpPr txBox="1"/>
      </xdr:nvSpPr>
      <xdr:spPr>
        <a:xfrm>
          <a:off x="18886399" y="17410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120666</xdr:rowOff>
    </xdr:from>
    <xdr:ext cx="469744" cy="259045"/>
    <xdr:sp macro="" textlink="">
      <xdr:nvSpPr>
        <xdr:cNvPr id="947" name="n_2mainValue【公民館】&#10;一人当たり面積"/>
        <xdr:cNvSpPr txBox="1"/>
      </xdr:nvSpPr>
      <xdr:spPr>
        <a:xfrm>
          <a:off x="18089711" y="1707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69232</xdr:rowOff>
    </xdr:from>
    <xdr:ext cx="469744" cy="259045"/>
    <xdr:sp macro="" textlink="">
      <xdr:nvSpPr>
        <xdr:cNvPr id="948" name="n_3mainValue【公民館】&#10;一人当たり面積"/>
        <xdr:cNvSpPr txBox="1"/>
      </xdr:nvSpPr>
      <xdr:spPr>
        <a:xfrm>
          <a:off x="17300226" y="1634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154957</xdr:rowOff>
    </xdr:from>
    <xdr:ext cx="469744" cy="259045"/>
    <xdr:sp macro="" textlink="">
      <xdr:nvSpPr>
        <xdr:cNvPr id="949" name="n_4mainValue【公民館】&#10;一人当たり面積"/>
        <xdr:cNvSpPr txBox="1"/>
      </xdr:nvSpPr>
      <xdr:spPr>
        <a:xfrm>
          <a:off x="16510740" y="1711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682388" y="18720463"/>
          <a:ext cx="19941654" cy="189561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682388" y="18783963"/>
          <a:ext cx="3450040"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758588" y="19036257"/>
          <a:ext cx="19776554" cy="147907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施設の多くは建築年数の経過による減価償却率の増加が主なものとなっている。今後も資産の耐用年数等を十分に考慮した施設整備に努める。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5291" y="127000"/>
          <a:ext cx="11366500" cy="61111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059701" y="189647"/>
          <a:ext cx="3564341" cy="535769"/>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078751" y="215047"/>
          <a:ext cx="3519891" cy="48496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04151" y="240447"/>
          <a:ext cx="3462741" cy="42146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564246" y="189647"/>
          <a:ext cx="2382008" cy="535769"/>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589646" y="215047"/>
          <a:ext cx="2337558" cy="48496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15046" y="240447"/>
          <a:ext cx="2280408" cy="434169"/>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2388" y="857440"/>
          <a:ext cx="9041642" cy="1701231"/>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09388" y="889190"/>
          <a:ext cx="1237776" cy="16377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03567" y="889190"/>
          <a:ext cx="1194179" cy="16377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478,463
474,979
502.39
242,717,802
238,977,682
2,995,959
100,876,385
168,223,780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97746" y="889190"/>
          <a:ext cx="1364776" cy="16377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62522" y="908240"/>
          <a:ext cx="1813068" cy="9014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375590" y="908240"/>
          <a:ext cx="1130679" cy="9014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569769" y="920940"/>
          <a:ext cx="575291" cy="8937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62522" y="1644555"/>
          <a:ext cx="1813068" cy="6119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39090" y="1644555"/>
          <a:ext cx="3070746" cy="6119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20027" y="857440"/>
          <a:ext cx="1364776" cy="1216261"/>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160474" y="920940"/>
          <a:ext cx="119417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160474" y="1172286"/>
          <a:ext cx="119417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160474" y="1487132"/>
          <a:ext cx="1301276" cy="61196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02577" y="1002163"/>
          <a:ext cx="189647"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056552" y="959040"/>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056552" y="1210386"/>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081099" y="1469409"/>
          <a:ext cx="0" cy="132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21627" y="1469409"/>
          <a:ext cx="151547"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081099" y="1692180"/>
          <a:ext cx="0" cy="132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21627" y="1827378"/>
          <a:ext cx="151547"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38791" y="2677994"/>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38791" y="298014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38791" y="3282287"/>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38791" y="359211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2388" y="4013579"/>
          <a:ext cx="4246728"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09388"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09388"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05970"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05970"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29552"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29552"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2388" y="5102841"/>
          <a:ext cx="4246728"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4191" y="492001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2388" y="7289042"/>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4918" y="71544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82388" y="6923396"/>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4918" y="67888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2388" y="6557749"/>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9038" y="642320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82388" y="6199780"/>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9038" y="6065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82388" y="5834134"/>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9038" y="5699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82388" y="5468487"/>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9038" y="5333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2388" y="5102841"/>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83255" y="49682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82388" y="5102841"/>
          <a:ext cx="4246728"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xdr:cNvCxnSpPr/>
      </xdr:nvCxnSpPr>
      <xdr:spPr>
        <a:xfrm flipV="1">
          <a:off x="4157193" y="5392344"/>
          <a:ext cx="0" cy="1527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xdr:cNvSpPr txBox="1"/>
      </xdr:nvSpPr>
      <xdr:spPr>
        <a:xfrm>
          <a:off x="4195928" y="6923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088831" y="691958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xdr:cNvSpPr txBox="1"/>
      </xdr:nvSpPr>
      <xdr:spPr>
        <a:xfrm>
          <a:off x="4195928" y="5175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xdr:cNvCxnSpPr/>
      </xdr:nvCxnSpPr>
      <xdr:spPr>
        <a:xfrm>
          <a:off x="4088831" y="5392344"/>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150512</xdr:rowOff>
    </xdr:from>
    <xdr:ext cx="405111" cy="259045"/>
    <xdr:sp macro="" textlink="">
      <xdr:nvSpPr>
        <xdr:cNvPr id="62" name="【図書館】&#10;有形固定資産減価償却率平均値テキスト"/>
        <xdr:cNvSpPr txBox="1"/>
      </xdr:nvSpPr>
      <xdr:spPr>
        <a:xfrm>
          <a:off x="4195928" y="5889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xdr:cNvSpPr/>
      </xdr:nvSpPr>
      <xdr:spPr>
        <a:xfrm>
          <a:off x="4107028" y="5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368343" y="5876679"/>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xdr:cNvSpPr/>
      </xdr:nvSpPr>
      <xdr:spPr>
        <a:xfrm>
          <a:off x="2558955" y="5850009"/>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769470" y="5819529"/>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xdr:cNvSpPr/>
      </xdr:nvSpPr>
      <xdr:spPr>
        <a:xfrm>
          <a:off x="979985" y="5840484"/>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87231"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41722"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39158"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49673"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3364"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156845</xdr:rowOff>
    </xdr:from>
    <xdr:to>
      <xdr:col>24</xdr:col>
      <xdr:colOff>114300</xdr:colOff>
      <xdr:row>35</xdr:row>
      <xdr:rowOff>86995</xdr:rowOff>
    </xdr:to>
    <xdr:sp macro="" textlink="">
      <xdr:nvSpPr>
        <xdr:cNvPr id="73" name="楕円 72"/>
        <xdr:cNvSpPr/>
      </xdr:nvSpPr>
      <xdr:spPr>
        <a:xfrm>
          <a:off x="4107028" y="5731955"/>
          <a:ext cx="101600"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8272</xdr:rowOff>
    </xdr:from>
    <xdr:ext cx="405111" cy="259045"/>
    <xdr:sp macro="" textlink="">
      <xdr:nvSpPr>
        <xdr:cNvPr id="74" name="【図書館】&#10;有形固定資産減価償却率該当値テキスト"/>
        <xdr:cNvSpPr txBox="1"/>
      </xdr:nvSpPr>
      <xdr:spPr>
        <a:xfrm>
          <a:off x="4195928" y="558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118745</xdr:rowOff>
    </xdr:from>
    <xdr:to>
      <xdr:col>20</xdr:col>
      <xdr:colOff>38100</xdr:colOff>
      <xdr:row>35</xdr:row>
      <xdr:rowOff>48895</xdr:rowOff>
    </xdr:to>
    <xdr:sp macro="" textlink="">
      <xdr:nvSpPr>
        <xdr:cNvPr id="75" name="楕円 74"/>
        <xdr:cNvSpPr/>
      </xdr:nvSpPr>
      <xdr:spPr>
        <a:xfrm>
          <a:off x="3368343" y="5693855"/>
          <a:ext cx="81697"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169545</xdr:rowOff>
    </xdr:from>
    <xdr:to>
      <xdr:col>24</xdr:col>
      <xdr:colOff>63500</xdr:colOff>
      <xdr:row>35</xdr:row>
      <xdr:rowOff>36195</xdr:rowOff>
    </xdr:to>
    <xdr:cxnSp macro="">
      <xdr:nvCxnSpPr>
        <xdr:cNvPr id="76" name="直線コネクタ 75"/>
        <xdr:cNvCxnSpPr/>
      </xdr:nvCxnSpPr>
      <xdr:spPr>
        <a:xfrm>
          <a:off x="3412319" y="5737831"/>
          <a:ext cx="745509" cy="3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80645</xdr:rowOff>
    </xdr:from>
    <xdr:to>
      <xdr:col>15</xdr:col>
      <xdr:colOff>101600</xdr:colOff>
      <xdr:row>35</xdr:row>
      <xdr:rowOff>10795</xdr:rowOff>
    </xdr:to>
    <xdr:sp macro="" textlink="">
      <xdr:nvSpPr>
        <xdr:cNvPr id="77" name="楕円 76"/>
        <xdr:cNvSpPr/>
      </xdr:nvSpPr>
      <xdr:spPr>
        <a:xfrm>
          <a:off x="2558955" y="5655755"/>
          <a:ext cx="101600"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131445</xdr:rowOff>
    </xdr:from>
    <xdr:to>
      <xdr:col>19</xdr:col>
      <xdr:colOff>177800</xdr:colOff>
      <xdr:row>34</xdr:row>
      <xdr:rowOff>169545</xdr:rowOff>
    </xdr:to>
    <xdr:cxnSp macro="">
      <xdr:nvCxnSpPr>
        <xdr:cNvPr id="78" name="直線コネクタ 77"/>
        <xdr:cNvCxnSpPr/>
      </xdr:nvCxnSpPr>
      <xdr:spPr>
        <a:xfrm>
          <a:off x="2609755" y="5706555"/>
          <a:ext cx="802564" cy="3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59072</xdr:rowOff>
    </xdr:from>
    <xdr:ext cx="405111" cy="259045"/>
    <xdr:sp macro="" textlink="">
      <xdr:nvSpPr>
        <xdr:cNvPr id="79" name="n_1aveValue【図書館】&#10;有形固定資産減価償却率"/>
        <xdr:cNvSpPr txBox="1"/>
      </xdr:nvSpPr>
      <xdr:spPr>
        <a:xfrm>
          <a:off x="3223790" y="596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32402</xdr:rowOff>
    </xdr:from>
    <xdr:ext cx="405111" cy="259045"/>
    <xdr:sp macro="" textlink="">
      <xdr:nvSpPr>
        <xdr:cNvPr id="80" name="n_2aveValue【図書館】&#10;有形固定資産減価償却率"/>
        <xdr:cNvSpPr txBox="1"/>
      </xdr:nvSpPr>
      <xdr:spPr>
        <a:xfrm>
          <a:off x="2427102" y="5935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1" name="n_3aveValue【図書館】&#10;有形固定資産減価償却率"/>
        <xdr:cNvSpPr txBox="1"/>
      </xdr:nvSpPr>
      <xdr:spPr>
        <a:xfrm>
          <a:off x="1637617" y="56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82" name="n_4aveValue【図書館】&#10;有形固定資産減価償却率"/>
        <xdr:cNvSpPr txBox="1"/>
      </xdr:nvSpPr>
      <xdr:spPr>
        <a:xfrm>
          <a:off x="848132" y="5623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65422</xdr:rowOff>
    </xdr:from>
    <xdr:ext cx="405111" cy="259045"/>
    <xdr:sp macro="" textlink="">
      <xdr:nvSpPr>
        <xdr:cNvPr id="83" name="n_1mainValue【図書館】&#10;有形固定資産減価償却率"/>
        <xdr:cNvSpPr txBox="1"/>
      </xdr:nvSpPr>
      <xdr:spPr>
        <a:xfrm>
          <a:off x="3223790" y="5476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27322</xdr:rowOff>
    </xdr:from>
    <xdr:ext cx="405111" cy="259045"/>
    <xdr:sp macro="" textlink="">
      <xdr:nvSpPr>
        <xdr:cNvPr id="84" name="n_2mainValue【図書館】&#10;有形固定資産減価償却率"/>
        <xdr:cNvSpPr txBox="1"/>
      </xdr:nvSpPr>
      <xdr:spPr>
        <a:xfrm>
          <a:off x="2427102" y="5438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927299" y="4013579"/>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034396"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034396"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950881"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950881"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7974463"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7974463"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927299" y="5102841"/>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5889199" y="4920018"/>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927299" y="7289042"/>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5927299" y="6854872"/>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5499925" y="67203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5927299" y="6413026"/>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8" name="テキスト ボックス 97"/>
        <xdr:cNvSpPr txBox="1"/>
      </xdr:nvSpPr>
      <xdr:spPr>
        <a:xfrm>
          <a:off x="5499925" y="62784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5927299" y="5978857"/>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0" name="テキスト ボックス 99"/>
        <xdr:cNvSpPr txBox="1"/>
      </xdr:nvSpPr>
      <xdr:spPr>
        <a:xfrm>
          <a:off x="5499925" y="584431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5927299" y="5544687"/>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2" name="テキスト ボックス 101"/>
        <xdr:cNvSpPr txBox="1"/>
      </xdr:nvSpPr>
      <xdr:spPr>
        <a:xfrm>
          <a:off x="5499925" y="5410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927299" y="5102841"/>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5499925" y="49682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5927299" y="5102841"/>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06" name="直線コネクタ 105"/>
        <xdr:cNvCxnSpPr/>
      </xdr:nvCxnSpPr>
      <xdr:spPr>
        <a:xfrm flipV="1">
          <a:off x="9381632" y="5567547"/>
          <a:ext cx="0" cy="115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07" name="【図書館】&#10;一人当たり面積最小値テキスト"/>
        <xdr:cNvSpPr txBox="1"/>
      </xdr:nvSpPr>
      <xdr:spPr>
        <a:xfrm>
          <a:off x="9420936" y="672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08" name="直線コネクタ 107"/>
        <xdr:cNvCxnSpPr/>
      </xdr:nvCxnSpPr>
      <xdr:spPr>
        <a:xfrm>
          <a:off x="9313839" y="6718565"/>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09" name="【図書館】&#10;一人当たり面積最大値テキスト"/>
        <xdr:cNvSpPr txBox="1"/>
      </xdr:nvSpPr>
      <xdr:spPr>
        <a:xfrm>
          <a:off x="9420936" y="535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0" name="直線コネクタ 109"/>
        <xdr:cNvCxnSpPr/>
      </xdr:nvCxnSpPr>
      <xdr:spPr>
        <a:xfrm>
          <a:off x="9313839" y="5567547"/>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1" name="【図書館】&#10;一人当たり面積平均値テキスト"/>
        <xdr:cNvSpPr txBox="1"/>
      </xdr:nvSpPr>
      <xdr:spPr>
        <a:xfrm>
          <a:off x="9420936" y="609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2" name="フローチャート: 判断 111"/>
        <xdr:cNvSpPr/>
      </xdr:nvSpPr>
      <xdr:spPr>
        <a:xfrm>
          <a:off x="9351939" y="6232743"/>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3" name="フローチャート: 判断 112"/>
        <xdr:cNvSpPr/>
      </xdr:nvSpPr>
      <xdr:spPr>
        <a:xfrm>
          <a:off x="8593351" y="625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4" name="フローチャート: 判断 113"/>
        <xdr:cNvSpPr/>
      </xdr:nvSpPr>
      <xdr:spPr>
        <a:xfrm>
          <a:off x="7803866" y="6255603"/>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15" name="フローチャート: 判断 114"/>
        <xdr:cNvSpPr/>
      </xdr:nvSpPr>
      <xdr:spPr>
        <a:xfrm>
          <a:off x="6994478" y="6232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16" name="フローチャート: 判断 115"/>
        <xdr:cNvSpPr/>
      </xdr:nvSpPr>
      <xdr:spPr>
        <a:xfrm>
          <a:off x="6204993" y="627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9212239"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8473554"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7677245"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6874681"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085196"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22" name="楕円 121"/>
        <xdr:cNvSpPr/>
      </xdr:nvSpPr>
      <xdr:spPr>
        <a:xfrm>
          <a:off x="9351939" y="6453666"/>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38117</xdr:rowOff>
    </xdr:from>
    <xdr:ext cx="469744" cy="259045"/>
    <xdr:sp macro="" textlink="">
      <xdr:nvSpPr>
        <xdr:cNvPr id="123" name="【図書館】&#10;一人当たり面積該当値テキスト"/>
        <xdr:cNvSpPr txBox="1"/>
      </xdr:nvSpPr>
      <xdr:spPr>
        <a:xfrm>
          <a:off x="9420936" y="643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24" name="楕円 123"/>
        <xdr:cNvSpPr/>
      </xdr:nvSpPr>
      <xdr:spPr>
        <a:xfrm>
          <a:off x="8593351" y="645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110490</xdr:rowOff>
    </xdr:from>
    <xdr:to>
      <xdr:col>55</xdr:col>
      <xdr:colOff>0</xdr:colOff>
      <xdr:row>39</xdr:row>
      <xdr:rowOff>110490</xdr:rowOff>
    </xdr:to>
    <xdr:cxnSp macro="">
      <xdr:nvCxnSpPr>
        <xdr:cNvPr id="125" name="直線コネクタ 124"/>
        <xdr:cNvCxnSpPr/>
      </xdr:nvCxnSpPr>
      <xdr:spPr>
        <a:xfrm>
          <a:off x="8644151" y="6504466"/>
          <a:ext cx="7386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26" name="楕円 125"/>
        <xdr:cNvSpPr/>
      </xdr:nvSpPr>
      <xdr:spPr>
        <a:xfrm>
          <a:off x="7803866" y="6476526"/>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110490</xdr:rowOff>
    </xdr:from>
    <xdr:to>
      <xdr:col>50</xdr:col>
      <xdr:colOff>114300</xdr:colOff>
      <xdr:row>39</xdr:row>
      <xdr:rowOff>133350</xdr:rowOff>
    </xdr:to>
    <xdr:cxnSp macro="">
      <xdr:nvCxnSpPr>
        <xdr:cNvPr id="127" name="直線コネクタ 126"/>
        <xdr:cNvCxnSpPr/>
      </xdr:nvCxnSpPr>
      <xdr:spPr>
        <a:xfrm flipV="1">
          <a:off x="7847842" y="6504466"/>
          <a:ext cx="796309"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28" name="n_1aveValue【図書館】&#10;一人当たり面積"/>
        <xdr:cNvSpPr txBox="1"/>
      </xdr:nvSpPr>
      <xdr:spPr>
        <a:xfrm>
          <a:off x="8416481" y="604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29" name="n_2aveValue【図書館】&#10;一人当たり面積"/>
        <xdr:cNvSpPr txBox="1"/>
      </xdr:nvSpPr>
      <xdr:spPr>
        <a:xfrm>
          <a:off x="7639696" y="604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30" name="n_3aveValue【図書館】&#10;一人当たり面積"/>
        <xdr:cNvSpPr txBox="1"/>
      </xdr:nvSpPr>
      <xdr:spPr>
        <a:xfrm>
          <a:off x="6830308" y="602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31" name="n_4aveValue【図書館】&#10;一人当たり面積"/>
        <xdr:cNvSpPr txBox="1"/>
      </xdr:nvSpPr>
      <xdr:spPr>
        <a:xfrm>
          <a:off x="6040823" y="60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152417</xdr:rowOff>
    </xdr:from>
    <xdr:ext cx="469744" cy="259045"/>
    <xdr:sp macro="" textlink="">
      <xdr:nvSpPr>
        <xdr:cNvPr id="132" name="n_1mainValue【図書館】&#10;一人当たり面積"/>
        <xdr:cNvSpPr txBox="1"/>
      </xdr:nvSpPr>
      <xdr:spPr>
        <a:xfrm>
          <a:off x="8416481" y="654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33" name="n_2mainValue【図書館】&#10;一人当たり面積"/>
        <xdr:cNvSpPr txBox="1"/>
      </xdr:nvSpPr>
      <xdr:spPr>
        <a:xfrm>
          <a:off x="7639696" y="656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682388" y="7654688"/>
          <a:ext cx="4246728"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09388"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09388"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705970"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705970"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2729552"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2729552"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682388" y="8743950"/>
          <a:ext cx="4246728"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664191" y="856112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682388" y="10930151"/>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xdr:cNvSpPr txBox="1"/>
      </xdr:nvSpPr>
      <xdr:spPr>
        <a:xfrm>
          <a:off x="274918" y="107956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682388" y="10564504"/>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6" name="テキスト ボックス 145"/>
        <xdr:cNvSpPr txBox="1"/>
      </xdr:nvSpPr>
      <xdr:spPr>
        <a:xfrm>
          <a:off x="274918" y="1042995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682388" y="10198858"/>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39038" y="100643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682388" y="9833212"/>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39038" y="969866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682388" y="9475243"/>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39038" y="934069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682388" y="9109596"/>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xdr:cNvSpPr txBox="1"/>
      </xdr:nvSpPr>
      <xdr:spPr>
        <a:xfrm>
          <a:off x="339038" y="897505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682388" y="8743950"/>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6" name="テキスト ボックス 155"/>
        <xdr:cNvSpPr txBox="1"/>
      </xdr:nvSpPr>
      <xdr:spPr>
        <a:xfrm>
          <a:off x="383255" y="860940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682388" y="8743950"/>
          <a:ext cx="4246728"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58" name="直線コネクタ 157"/>
        <xdr:cNvCxnSpPr/>
      </xdr:nvCxnSpPr>
      <xdr:spPr>
        <a:xfrm flipV="1">
          <a:off x="4157193" y="9189549"/>
          <a:ext cx="0" cy="124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59" name="【体育館・プール】&#10;有形固定資産減価償却率最小値テキスト"/>
        <xdr:cNvSpPr txBox="1"/>
      </xdr:nvSpPr>
      <xdr:spPr>
        <a:xfrm>
          <a:off x="4195928" y="1044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60" name="直線コネクタ 159"/>
        <xdr:cNvCxnSpPr/>
      </xdr:nvCxnSpPr>
      <xdr:spPr>
        <a:xfrm>
          <a:off x="4088831" y="10438831"/>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61" name="【体育館・プール】&#10;有形固定資産減価償却率最大値テキスト"/>
        <xdr:cNvSpPr txBox="1"/>
      </xdr:nvSpPr>
      <xdr:spPr>
        <a:xfrm>
          <a:off x="4195928" y="898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62" name="直線コネクタ 161"/>
        <xdr:cNvCxnSpPr/>
      </xdr:nvCxnSpPr>
      <xdr:spPr>
        <a:xfrm>
          <a:off x="4088831" y="918954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63" name="【体育館・プール】&#10;有形固定資産減価償却率平均値テキスト"/>
        <xdr:cNvSpPr txBox="1"/>
      </xdr:nvSpPr>
      <xdr:spPr>
        <a:xfrm>
          <a:off x="4195928" y="9515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64" name="フローチャート: 判断 163"/>
        <xdr:cNvSpPr/>
      </xdr:nvSpPr>
      <xdr:spPr>
        <a:xfrm>
          <a:off x="4107028" y="9664416"/>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65" name="フローチャート: 判断 164"/>
        <xdr:cNvSpPr/>
      </xdr:nvSpPr>
      <xdr:spPr>
        <a:xfrm>
          <a:off x="3368343" y="9651081"/>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66" name="フローチャート: 判断 165"/>
        <xdr:cNvSpPr/>
      </xdr:nvSpPr>
      <xdr:spPr>
        <a:xfrm>
          <a:off x="2558955" y="9645366"/>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67" name="フローチャート: 判断 166"/>
        <xdr:cNvSpPr/>
      </xdr:nvSpPr>
      <xdr:spPr>
        <a:xfrm>
          <a:off x="1769470" y="9607266"/>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68" name="フローチャート: 判断 167"/>
        <xdr:cNvSpPr/>
      </xdr:nvSpPr>
      <xdr:spPr>
        <a:xfrm>
          <a:off x="979985" y="9609171"/>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3987231"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241722"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439158"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649673"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853364"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126365</xdr:rowOff>
    </xdr:from>
    <xdr:to>
      <xdr:col>24</xdr:col>
      <xdr:colOff>114300</xdr:colOff>
      <xdr:row>62</xdr:row>
      <xdr:rowOff>56515</xdr:rowOff>
    </xdr:to>
    <xdr:sp macro="" textlink="">
      <xdr:nvSpPr>
        <xdr:cNvPr id="174" name="楕円 173"/>
        <xdr:cNvSpPr/>
      </xdr:nvSpPr>
      <xdr:spPr>
        <a:xfrm>
          <a:off x="4107028" y="10123350"/>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104792</xdr:rowOff>
    </xdr:from>
    <xdr:ext cx="405111" cy="259045"/>
    <xdr:sp macro="" textlink="">
      <xdr:nvSpPr>
        <xdr:cNvPr id="175" name="【体育館・プール】&#10;有形固定資産減価償却率該当値テキスト"/>
        <xdr:cNvSpPr txBox="1"/>
      </xdr:nvSpPr>
      <xdr:spPr>
        <a:xfrm>
          <a:off x="4195928" y="1010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116840</xdr:rowOff>
    </xdr:from>
    <xdr:to>
      <xdr:col>20</xdr:col>
      <xdr:colOff>38100</xdr:colOff>
      <xdr:row>62</xdr:row>
      <xdr:rowOff>46990</xdr:rowOff>
    </xdr:to>
    <xdr:sp macro="" textlink="">
      <xdr:nvSpPr>
        <xdr:cNvPr id="176" name="楕円 175"/>
        <xdr:cNvSpPr/>
      </xdr:nvSpPr>
      <xdr:spPr>
        <a:xfrm>
          <a:off x="3368343" y="10113825"/>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167640</xdr:rowOff>
    </xdr:from>
    <xdr:to>
      <xdr:col>24</xdr:col>
      <xdr:colOff>63500</xdr:colOff>
      <xdr:row>62</xdr:row>
      <xdr:rowOff>5715</xdr:rowOff>
    </xdr:to>
    <xdr:cxnSp macro="">
      <xdr:nvCxnSpPr>
        <xdr:cNvPr id="177" name="直線コネクタ 176"/>
        <xdr:cNvCxnSpPr/>
      </xdr:nvCxnSpPr>
      <xdr:spPr>
        <a:xfrm>
          <a:off x="3412319" y="10157801"/>
          <a:ext cx="745509" cy="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107315</xdr:rowOff>
    </xdr:from>
    <xdr:to>
      <xdr:col>15</xdr:col>
      <xdr:colOff>101600</xdr:colOff>
      <xdr:row>62</xdr:row>
      <xdr:rowOff>37465</xdr:rowOff>
    </xdr:to>
    <xdr:sp macro="" textlink="">
      <xdr:nvSpPr>
        <xdr:cNvPr id="178" name="楕円 177"/>
        <xdr:cNvSpPr/>
      </xdr:nvSpPr>
      <xdr:spPr>
        <a:xfrm>
          <a:off x="2558955" y="10104300"/>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158115</xdr:rowOff>
    </xdr:from>
    <xdr:to>
      <xdr:col>19</xdr:col>
      <xdr:colOff>177800</xdr:colOff>
      <xdr:row>61</xdr:row>
      <xdr:rowOff>167640</xdr:rowOff>
    </xdr:to>
    <xdr:cxnSp macro="">
      <xdr:nvCxnSpPr>
        <xdr:cNvPr id="179" name="直線コネクタ 178"/>
        <xdr:cNvCxnSpPr/>
      </xdr:nvCxnSpPr>
      <xdr:spPr>
        <a:xfrm>
          <a:off x="2609755" y="10155100"/>
          <a:ext cx="802564" cy="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635</xdr:rowOff>
    </xdr:from>
    <xdr:to>
      <xdr:col>10</xdr:col>
      <xdr:colOff>165100</xdr:colOff>
      <xdr:row>58</xdr:row>
      <xdr:rowOff>102235</xdr:rowOff>
    </xdr:to>
    <xdr:sp macro="" textlink="">
      <xdr:nvSpPr>
        <xdr:cNvPr id="180" name="楕円 179"/>
        <xdr:cNvSpPr/>
      </xdr:nvSpPr>
      <xdr:spPr>
        <a:xfrm>
          <a:off x="1769470" y="950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51435</xdr:rowOff>
    </xdr:from>
    <xdr:to>
      <xdr:col>15</xdr:col>
      <xdr:colOff>50800</xdr:colOff>
      <xdr:row>61</xdr:row>
      <xdr:rowOff>158115</xdr:rowOff>
    </xdr:to>
    <xdr:cxnSp macro="">
      <xdr:nvCxnSpPr>
        <xdr:cNvPr id="181" name="直線コネクタ 180"/>
        <xdr:cNvCxnSpPr/>
      </xdr:nvCxnSpPr>
      <xdr:spPr>
        <a:xfrm>
          <a:off x="1820270" y="9557101"/>
          <a:ext cx="789485" cy="59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145415</xdr:rowOff>
    </xdr:from>
    <xdr:to>
      <xdr:col>6</xdr:col>
      <xdr:colOff>38100</xdr:colOff>
      <xdr:row>59</xdr:row>
      <xdr:rowOff>75565</xdr:rowOff>
    </xdr:to>
    <xdr:sp macro="" textlink="">
      <xdr:nvSpPr>
        <xdr:cNvPr id="182" name="楕円 181"/>
        <xdr:cNvSpPr/>
      </xdr:nvSpPr>
      <xdr:spPr>
        <a:xfrm>
          <a:off x="979985" y="9651081"/>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51435</xdr:rowOff>
    </xdr:from>
    <xdr:to>
      <xdr:col>10</xdr:col>
      <xdr:colOff>114300</xdr:colOff>
      <xdr:row>59</xdr:row>
      <xdr:rowOff>24765</xdr:rowOff>
    </xdr:to>
    <xdr:cxnSp macro="">
      <xdr:nvCxnSpPr>
        <xdr:cNvPr id="183" name="直線コネクタ 182"/>
        <xdr:cNvCxnSpPr/>
      </xdr:nvCxnSpPr>
      <xdr:spPr>
        <a:xfrm flipV="1">
          <a:off x="1023961" y="9557101"/>
          <a:ext cx="796309" cy="13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84" name="n_1aveValue【体育館・プール】&#10;有形固定資産減価償却率"/>
        <xdr:cNvSpPr txBox="1"/>
      </xdr:nvSpPr>
      <xdr:spPr>
        <a:xfrm>
          <a:off x="3223790" y="943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85" name="n_2aveValue【体育館・プール】&#10;有形固定資産減価償却率"/>
        <xdr:cNvSpPr txBox="1"/>
      </xdr:nvSpPr>
      <xdr:spPr>
        <a:xfrm>
          <a:off x="2427102" y="942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22877</xdr:rowOff>
    </xdr:from>
    <xdr:ext cx="405111" cy="259045"/>
    <xdr:sp macro="" textlink="">
      <xdr:nvSpPr>
        <xdr:cNvPr id="186" name="n_3aveValue【体育館・プール】&#10;有形固定資産減価償却率"/>
        <xdr:cNvSpPr txBox="1"/>
      </xdr:nvSpPr>
      <xdr:spPr>
        <a:xfrm>
          <a:off x="1637617" y="96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50182</xdr:rowOff>
    </xdr:from>
    <xdr:ext cx="405111" cy="259045"/>
    <xdr:sp macro="" textlink="">
      <xdr:nvSpPr>
        <xdr:cNvPr id="187" name="n_4aveValue【体育館・プール】&#10;有形固定資産減価償却率"/>
        <xdr:cNvSpPr txBox="1"/>
      </xdr:nvSpPr>
      <xdr:spPr>
        <a:xfrm>
          <a:off x="848132" y="9392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38117</xdr:rowOff>
    </xdr:from>
    <xdr:ext cx="405111" cy="259045"/>
    <xdr:sp macro="" textlink="">
      <xdr:nvSpPr>
        <xdr:cNvPr id="188" name="n_1mainValue【体育館・プール】&#10;有形固定資産減価償却率"/>
        <xdr:cNvSpPr txBox="1"/>
      </xdr:nvSpPr>
      <xdr:spPr>
        <a:xfrm>
          <a:off x="3223790" y="10198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28592</xdr:rowOff>
    </xdr:from>
    <xdr:ext cx="405111" cy="259045"/>
    <xdr:sp macro="" textlink="">
      <xdr:nvSpPr>
        <xdr:cNvPr id="189" name="n_2mainValue【体育館・プール】&#10;有形固定資産減価償却率"/>
        <xdr:cNvSpPr txBox="1"/>
      </xdr:nvSpPr>
      <xdr:spPr>
        <a:xfrm>
          <a:off x="2427102" y="10189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118762</xdr:rowOff>
    </xdr:from>
    <xdr:ext cx="405111" cy="259045"/>
    <xdr:sp macro="" textlink="">
      <xdr:nvSpPr>
        <xdr:cNvPr id="190" name="n_3mainValue【体育館・プール】&#10;有形固定資産減価償却率"/>
        <xdr:cNvSpPr txBox="1"/>
      </xdr:nvSpPr>
      <xdr:spPr>
        <a:xfrm>
          <a:off x="1637617" y="9296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66692</xdr:rowOff>
    </xdr:from>
    <xdr:ext cx="405111" cy="259045"/>
    <xdr:sp macro="" textlink="">
      <xdr:nvSpPr>
        <xdr:cNvPr id="191" name="n_4mainValue【体育館・プール】&#10;有形固定資産減価償却率"/>
        <xdr:cNvSpPr txBox="1"/>
      </xdr:nvSpPr>
      <xdr:spPr>
        <a:xfrm>
          <a:off x="848132" y="9736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5927299" y="7654688"/>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034396"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034396"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6950881"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6950881"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7974463"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7974463"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5927299" y="8743950"/>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5889199" y="856112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5927299" y="10930151"/>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5927299" y="10488304"/>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3" name="テキスト ボックス 202"/>
        <xdr:cNvSpPr txBox="1"/>
      </xdr:nvSpPr>
      <xdr:spPr>
        <a:xfrm>
          <a:off x="5499925" y="1035375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5927299" y="10054135"/>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5" name="テキスト ボックス 204"/>
        <xdr:cNvSpPr txBox="1"/>
      </xdr:nvSpPr>
      <xdr:spPr>
        <a:xfrm>
          <a:off x="5499925" y="991958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5927299" y="9619966"/>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7" name="テキスト ボックス 206"/>
        <xdr:cNvSpPr txBox="1"/>
      </xdr:nvSpPr>
      <xdr:spPr>
        <a:xfrm>
          <a:off x="5499925" y="9485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5927299" y="9178119"/>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9" name="テキスト ボックス 208"/>
        <xdr:cNvSpPr txBox="1"/>
      </xdr:nvSpPr>
      <xdr:spPr>
        <a:xfrm>
          <a:off x="5499925" y="90435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5927299" y="8743950"/>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5499925" y="860940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5927299" y="8743950"/>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13" name="直線コネクタ 212"/>
        <xdr:cNvCxnSpPr/>
      </xdr:nvCxnSpPr>
      <xdr:spPr>
        <a:xfrm flipV="1">
          <a:off x="9381632" y="9324423"/>
          <a:ext cx="0" cy="1157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14" name="【体育館・プール】&#10;一人当たり面積最小値テキスト"/>
        <xdr:cNvSpPr txBox="1"/>
      </xdr:nvSpPr>
      <xdr:spPr>
        <a:xfrm>
          <a:off x="9420936" y="1048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5" name="直線コネクタ 214"/>
        <xdr:cNvCxnSpPr/>
      </xdr:nvCxnSpPr>
      <xdr:spPr>
        <a:xfrm>
          <a:off x="9313839" y="10482265"/>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16" name="【体育館・プール】&#10;一人当たり面積最大値テキスト"/>
        <xdr:cNvSpPr txBox="1"/>
      </xdr:nvSpPr>
      <xdr:spPr>
        <a:xfrm>
          <a:off x="9420936" y="910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17" name="直線コネクタ 216"/>
        <xdr:cNvCxnSpPr/>
      </xdr:nvCxnSpPr>
      <xdr:spPr>
        <a:xfrm>
          <a:off x="9313839" y="9324423"/>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18" name="【体育館・プール】&#10;一人当たり面積平均値テキスト"/>
        <xdr:cNvSpPr txBox="1"/>
      </xdr:nvSpPr>
      <xdr:spPr>
        <a:xfrm>
          <a:off x="9420936" y="10172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19" name="フローチャート: 判断 218"/>
        <xdr:cNvSpPr/>
      </xdr:nvSpPr>
      <xdr:spPr>
        <a:xfrm>
          <a:off x="9351939" y="10194540"/>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20" name="フローチャート: 判断 219"/>
        <xdr:cNvSpPr/>
      </xdr:nvSpPr>
      <xdr:spPr>
        <a:xfrm>
          <a:off x="8593351" y="1019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21" name="フローチャート: 判断 220"/>
        <xdr:cNvSpPr/>
      </xdr:nvSpPr>
      <xdr:spPr>
        <a:xfrm>
          <a:off x="7803866" y="10196826"/>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22" name="フローチャート: 判断 221"/>
        <xdr:cNvSpPr/>
      </xdr:nvSpPr>
      <xdr:spPr>
        <a:xfrm>
          <a:off x="6994478" y="10161103"/>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23" name="フローチャート: 判断 222"/>
        <xdr:cNvSpPr/>
      </xdr:nvSpPr>
      <xdr:spPr>
        <a:xfrm>
          <a:off x="6204993" y="1022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9212239"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8473554"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7677245"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6874681"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085196"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86360</xdr:rowOff>
    </xdr:from>
    <xdr:to>
      <xdr:col>55</xdr:col>
      <xdr:colOff>50800</xdr:colOff>
      <xdr:row>62</xdr:row>
      <xdr:rowOff>16510</xdr:rowOff>
    </xdr:to>
    <xdr:sp macro="" textlink="">
      <xdr:nvSpPr>
        <xdr:cNvPr id="229" name="楕円 228"/>
        <xdr:cNvSpPr/>
      </xdr:nvSpPr>
      <xdr:spPr>
        <a:xfrm>
          <a:off x="9351939" y="10083345"/>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109237</xdr:rowOff>
    </xdr:from>
    <xdr:ext cx="469744" cy="259045"/>
    <xdr:sp macro="" textlink="">
      <xdr:nvSpPr>
        <xdr:cNvPr id="230" name="【体育館・プール】&#10;一人当たり面積該当値テキスト"/>
        <xdr:cNvSpPr txBox="1"/>
      </xdr:nvSpPr>
      <xdr:spPr>
        <a:xfrm>
          <a:off x="9420936" y="994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136652</xdr:rowOff>
    </xdr:from>
    <xdr:to>
      <xdr:col>50</xdr:col>
      <xdr:colOff>165100</xdr:colOff>
      <xdr:row>62</xdr:row>
      <xdr:rowOff>66802</xdr:rowOff>
    </xdr:to>
    <xdr:sp macro="" textlink="">
      <xdr:nvSpPr>
        <xdr:cNvPr id="231" name="楕円 230"/>
        <xdr:cNvSpPr/>
      </xdr:nvSpPr>
      <xdr:spPr>
        <a:xfrm>
          <a:off x="8593351" y="10133637"/>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137160</xdr:rowOff>
    </xdr:from>
    <xdr:to>
      <xdr:col>55</xdr:col>
      <xdr:colOff>0</xdr:colOff>
      <xdr:row>62</xdr:row>
      <xdr:rowOff>16002</xdr:rowOff>
    </xdr:to>
    <xdr:cxnSp macro="">
      <xdr:nvCxnSpPr>
        <xdr:cNvPr id="232" name="直線コネクタ 231"/>
        <xdr:cNvCxnSpPr/>
      </xdr:nvCxnSpPr>
      <xdr:spPr>
        <a:xfrm flipV="1">
          <a:off x="8644151" y="10134145"/>
          <a:ext cx="738685" cy="4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145796</xdr:rowOff>
    </xdr:from>
    <xdr:to>
      <xdr:col>46</xdr:col>
      <xdr:colOff>38100</xdr:colOff>
      <xdr:row>62</xdr:row>
      <xdr:rowOff>75946</xdr:rowOff>
    </xdr:to>
    <xdr:sp macro="" textlink="">
      <xdr:nvSpPr>
        <xdr:cNvPr id="233" name="楕円 232"/>
        <xdr:cNvSpPr/>
      </xdr:nvSpPr>
      <xdr:spPr>
        <a:xfrm>
          <a:off x="7803866" y="10142781"/>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16002</xdr:rowOff>
    </xdr:from>
    <xdr:to>
      <xdr:col>50</xdr:col>
      <xdr:colOff>114300</xdr:colOff>
      <xdr:row>62</xdr:row>
      <xdr:rowOff>25146</xdr:rowOff>
    </xdr:to>
    <xdr:cxnSp macro="">
      <xdr:nvCxnSpPr>
        <xdr:cNvPr id="234" name="直線コネクタ 233"/>
        <xdr:cNvCxnSpPr/>
      </xdr:nvCxnSpPr>
      <xdr:spPr>
        <a:xfrm flipV="1">
          <a:off x="7847842" y="10176760"/>
          <a:ext cx="796309"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77216</xdr:rowOff>
    </xdr:from>
    <xdr:to>
      <xdr:col>41</xdr:col>
      <xdr:colOff>101600</xdr:colOff>
      <xdr:row>64</xdr:row>
      <xdr:rowOff>7366</xdr:rowOff>
    </xdr:to>
    <xdr:sp macro="" textlink="">
      <xdr:nvSpPr>
        <xdr:cNvPr id="235" name="楕円 234"/>
        <xdr:cNvSpPr/>
      </xdr:nvSpPr>
      <xdr:spPr>
        <a:xfrm>
          <a:off x="6994478" y="10401747"/>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25146</xdr:rowOff>
    </xdr:from>
    <xdr:to>
      <xdr:col>45</xdr:col>
      <xdr:colOff>177800</xdr:colOff>
      <xdr:row>63</xdr:row>
      <xdr:rowOff>128016</xdr:rowOff>
    </xdr:to>
    <xdr:cxnSp macro="">
      <xdr:nvCxnSpPr>
        <xdr:cNvPr id="236" name="直線コネクタ 235"/>
        <xdr:cNvCxnSpPr/>
      </xdr:nvCxnSpPr>
      <xdr:spPr>
        <a:xfrm flipV="1">
          <a:off x="7045278" y="10185904"/>
          <a:ext cx="802564" cy="26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61214</xdr:rowOff>
    </xdr:from>
    <xdr:to>
      <xdr:col>36</xdr:col>
      <xdr:colOff>165100</xdr:colOff>
      <xdr:row>63</xdr:row>
      <xdr:rowOff>162814</xdr:rowOff>
    </xdr:to>
    <xdr:sp macro="" textlink="">
      <xdr:nvSpPr>
        <xdr:cNvPr id="237" name="楕円 236"/>
        <xdr:cNvSpPr/>
      </xdr:nvSpPr>
      <xdr:spPr>
        <a:xfrm>
          <a:off x="6204993" y="103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112014</xdr:rowOff>
    </xdr:from>
    <xdr:to>
      <xdr:col>41</xdr:col>
      <xdr:colOff>50800</xdr:colOff>
      <xdr:row>63</xdr:row>
      <xdr:rowOff>128016</xdr:rowOff>
    </xdr:to>
    <xdr:cxnSp macro="">
      <xdr:nvCxnSpPr>
        <xdr:cNvPr id="238" name="直線コネクタ 237"/>
        <xdr:cNvCxnSpPr/>
      </xdr:nvCxnSpPr>
      <xdr:spPr>
        <a:xfrm>
          <a:off x="6255793" y="10436545"/>
          <a:ext cx="789485"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39" name="n_1aveValue【体育館・プール】&#10;一人当たり面積"/>
        <xdr:cNvSpPr txBox="1"/>
      </xdr:nvSpPr>
      <xdr:spPr>
        <a:xfrm>
          <a:off x="8416481" y="1028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40" name="n_2aveValue【体育館・プール】&#10;一人当たり面積"/>
        <xdr:cNvSpPr txBox="1"/>
      </xdr:nvSpPr>
      <xdr:spPr>
        <a:xfrm>
          <a:off x="7639696" y="1028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41" name="n_3aveValue【体育館・プール】&#10;一人当たり面積"/>
        <xdr:cNvSpPr txBox="1"/>
      </xdr:nvSpPr>
      <xdr:spPr>
        <a:xfrm>
          <a:off x="6830308" y="995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7891</xdr:rowOff>
    </xdr:from>
    <xdr:ext cx="469744" cy="259045"/>
    <xdr:sp macro="" textlink="">
      <xdr:nvSpPr>
        <xdr:cNvPr id="242" name="n_4aveValue【体育館・プール】&#10;一人当たり面積"/>
        <xdr:cNvSpPr txBox="1"/>
      </xdr:nvSpPr>
      <xdr:spPr>
        <a:xfrm>
          <a:off x="6040823" y="1000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83329</xdr:rowOff>
    </xdr:from>
    <xdr:ext cx="469744" cy="259045"/>
    <xdr:sp macro="" textlink="">
      <xdr:nvSpPr>
        <xdr:cNvPr id="243" name="n_1mainValue【体育館・プール】&#10;一人当たり面積"/>
        <xdr:cNvSpPr txBox="1"/>
      </xdr:nvSpPr>
      <xdr:spPr>
        <a:xfrm>
          <a:off x="8416481" y="991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92473</xdr:rowOff>
    </xdr:from>
    <xdr:ext cx="469744" cy="259045"/>
    <xdr:sp macro="" textlink="">
      <xdr:nvSpPr>
        <xdr:cNvPr id="244" name="n_2mainValue【体育館・プール】&#10;一人当たり面積"/>
        <xdr:cNvSpPr txBox="1"/>
      </xdr:nvSpPr>
      <xdr:spPr>
        <a:xfrm>
          <a:off x="7639696" y="992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169943</xdr:rowOff>
    </xdr:from>
    <xdr:ext cx="469744" cy="259045"/>
    <xdr:sp macro="" textlink="">
      <xdr:nvSpPr>
        <xdr:cNvPr id="245" name="n_3mainValue【体育館・プール】&#10;一人当たり面積"/>
        <xdr:cNvSpPr txBox="1"/>
      </xdr:nvSpPr>
      <xdr:spPr>
        <a:xfrm>
          <a:off x="6830308" y="1048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153941</xdr:rowOff>
    </xdr:from>
    <xdr:ext cx="469744" cy="259045"/>
    <xdr:sp macro="" textlink="">
      <xdr:nvSpPr>
        <xdr:cNvPr id="246" name="n_4mainValue【体育館・プール】&#10;一人当たり面積"/>
        <xdr:cNvSpPr txBox="1"/>
      </xdr:nvSpPr>
      <xdr:spPr>
        <a:xfrm>
          <a:off x="6040823" y="1047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682388" y="11295797"/>
          <a:ext cx="4246728"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09388"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09388"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705970"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705970"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2729552"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2729552"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682388" y="12385059"/>
          <a:ext cx="4246728"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664191" y="1220223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682388" y="14571260"/>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74918" y="14429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8" name="直線コネクタ 257"/>
        <xdr:cNvCxnSpPr/>
      </xdr:nvCxnSpPr>
      <xdr:spPr>
        <a:xfrm>
          <a:off x="682388" y="14129413"/>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9" name="テキスト ボックス 258"/>
        <xdr:cNvSpPr txBox="1"/>
      </xdr:nvSpPr>
      <xdr:spPr>
        <a:xfrm>
          <a:off x="274918" y="139948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0" name="直線コネクタ 259"/>
        <xdr:cNvCxnSpPr/>
      </xdr:nvCxnSpPr>
      <xdr:spPr>
        <a:xfrm>
          <a:off x="682388" y="13695244"/>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1" name="テキスト ボックス 260"/>
        <xdr:cNvSpPr txBox="1"/>
      </xdr:nvSpPr>
      <xdr:spPr>
        <a:xfrm>
          <a:off x="339038" y="135606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2" name="直線コネクタ 261"/>
        <xdr:cNvCxnSpPr/>
      </xdr:nvCxnSpPr>
      <xdr:spPr>
        <a:xfrm>
          <a:off x="682388" y="13261075"/>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3" name="テキスト ボックス 262"/>
        <xdr:cNvSpPr txBox="1"/>
      </xdr:nvSpPr>
      <xdr:spPr>
        <a:xfrm>
          <a:off x="339038" y="13118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4" name="直線コネクタ 263"/>
        <xdr:cNvCxnSpPr/>
      </xdr:nvCxnSpPr>
      <xdr:spPr>
        <a:xfrm>
          <a:off x="682388" y="12819228"/>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5" name="テキスト ボックス 264"/>
        <xdr:cNvSpPr txBox="1"/>
      </xdr:nvSpPr>
      <xdr:spPr>
        <a:xfrm>
          <a:off x="339038" y="126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682388" y="12385059"/>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7" name="テキスト ボックス 266"/>
        <xdr:cNvSpPr txBox="1"/>
      </xdr:nvSpPr>
      <xdr:spPr>
        <a:xfrm>
          <a:off x="339038" y="122505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682388" y="12385059"/>
          <a:ext cx="4246728"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69" name="直線コネクタ 268"/>
        <xdr:cNvCxnSpPr/>
      </xdr:nvCxnSpPr>
      <xdr:spPr>
        <a:xfrm flipV="1">
          <a:off x="4157193" y="12782652"/>
          <a:ext cx="0" cy="112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70" name="【福祉施設】&#10;有形固定資産減価償却率最小値テキスト"/>
        <xdr:cNvSpPr txBox="1"/>
      </xdr:nvSpPr>
      <xdr:spPr>
        <a:xfrm>
          <a:off x="4195928" y="13908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71" name="直線コネクタ 270"/>
        <xdr:cNvCxnSpPr/>
      </xdr:nvCxnSpPr>
      <xdr:spPr>
        <a:xfrm>
          <a:off x="4088831" y="13904737"/>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72" name="【福祉施設】&#10;有形固定資産減価償却率最大値テキスト"/>
        <xdr:cNvSpPr txBox="1"/>
      </xdr:nvSpPr>
      <xdr:spPr>
        <a:xfrm>
          <a:off x="4195928" y="12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73" name="直線コネクタ 272"/>
        <xdr:cNvCxnSpPr/>
      </xdr:nvCxnSpPr>
      <xdr:spPr>
        <a:xfrm>
          <a:off x="4088831" y="12782652"/>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74" name="【福祉施設】&#10;有形固定資産減価償却率平均値テキスト"/>
        <xdr:cNvSpPr txBox="1"/>
      </xdr:nvSpPr>
      <xdr:spPr>
        <a:xfrm>
          <a:off x="4195928" y="12944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75" name="フローチャート: 判断 274"/>
        <xdr:cNvSpPr/>
      </xdr:nvSpPr>
      <xdr:spPr>
        <a:xfrm>
          <a:off x="4107028" y="13092221"/>
          <a:ext cx="101600"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76" name="フローチャート: 判断 275"/>
        <xdr:cNvSpPr/>
      </xdr:nvSpPr>
      <xdr:spPr>
        <a:xfrm>
          <a:off x="3368343" y="13055645"/>
          <a:ext cx="81697"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77" name="フローチャート: 判断 276"/>
        <xdr:cNvSpPr/>
      </xdr:nvSpPr>
      <xdr:spPr>
        <a:xfrm>
          <a:off x="2558955" y="13035071"/>
          <a:ext cx="101600"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78" name="フローチャート: 判断 277"/>
        <xdr:cNvSpPr/>
      </xdr:nvSpPr>
      <xdr:spPr>
        <a:xfrm>
          <a:off x="1769470" y="12996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79" name="フローチャート: 判断 278"/>
        <xdr:cNvSpPr/>
      </xdr:nvSpPr>
      <xdr:spPr>
        <a:xfrm>
          <a:off x="979985" y="12993923"/>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3987231"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241722"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439158"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649673"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853364"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23876</xdr:rowOff>
    </xdr:from>
    <xdr:to>
      <xdr:col>24</xdr:col>
      <xdr:colOff>114300</xdr:colOff>
      <xdr:row>81</xdr:row>
      <xdr:rowOff>125476</xdr:rowOff>
    </xdr:to>
    <xdr:sp macro="" textlink="">
      <xdr:nvSpPr>
        <xdr:cNvPr id="285" name="楕円 284"/>
        <xdr:cNvSpPr/>
      </xdr:nvSpPr>
      <xdr:spPr>
        <a:xfrm>
          <a:off x="4107028" y="1329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2303</xdr:rowOff>
    </xdr:from>
    <xdr:ext cx="405111" cy="259045"/>
    <xdr:sp macro="" textlink="">
      <xdr:nvSpPr>
        <xdr:cNvPr id="286" name="【福祉施設】&#10;有形固定資産減価償却率該当値テキスト"/>
        <xdr:cNvSpPr txBox="1"/>
      </xdr:nvSpPr>
      <xdr:spPr>
        <a:xfrm>
          <a:off x="4195928" y="13274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5587</xdr:rowOff>
    </xdr:from>
    <xdr:to>
      <xdr:col>20</xdr:col>
      <xdr:colOff>38100</xdr:colOff>
      <xdr:row>81</xdr:row>
      <xdr:rowOff>107187</xdr:rowOff>
    </xdr:to>
    <xdr:sp macro="" textlink="">
      <xdr:nvSpPr>
        <xdr:cNvPr id="287" name="楕円 286"/>
        <xdr:cNvSpPr/>
      </xdr:nvSpPr>
      <xdr:spPr>
        <a:xfrm>
          <a:off x="3368343" y="13278035"/>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56387</xdr:rowOff>
    </xdr:from>
    <xdr:to>
      <xdr:col>24</xdr:col>
      <xdr:colOff>63500</xdr:colOff>
      <xdr:row>81</xdr:row>
      <xdr:rowOff>74676</xdr:rowOff>
    </xdr:to>
    <xdr:cxnSp macro="">
      <xdr:nvCxnSpPr>
        <xdr:cNvPr id="288" name="直線コネクタ 287"/>
        <xdr:cNvCxnSpPr/>
      </xdr:nvCxnSpPr>
      <xdr:spPr>
        <a:xfrm>
          <a:off x="3412319" y="13328835"/>
          <a:ext cx="745509"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21589</xdr:rowOff>
    </xdr:from>
    <xdr:to>
      <xdr:col>15</xdr:col>
      <xdr:colOff>101600</xdr:colOff>
      <xdr:row>81</xdr:row>
      <xdr:rowOff>123189</xdr:rowOff>
    </xdr:to>
    <xdr:sp macro="" textlink="">
      <xdr:nvSpPr>
        <xdr:cNvPr id="289" name="楕円 288"/>
        <xdr:cNvSpPr/>
      </xdr:nvSpPr>
      <xdr:spPr>
        <a:xfrm>
          <a:off x="2558955" y="132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56387</xdr:rowOff>
    </xdr:from>
    <xdr:to>
      <xdr:col>19</xdr:col>
      <xdr:colOff>177800</xdr:colOff>
      <xdr:row>81</xdr:row>
      <xdr:rowOff>72389</xdr:rowOff>
    </xdr:to>
    <xdr:cxnSp macro="">
      <xdr:nvCxnSpPr>
        <xdr:cNvPr id="290" name="直線コネクタ 289"/>
        <xdr:cNvCxnSpPr/>
      </xdr:nvCxnSpPr>
      <xdr:spPr>
        <a:xfrm flipV="1">
          <a:off x="2609755" y="13328835"/>
          <a:ext cx="802564"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156463</xdr:rowOff>
    </xdr:from>
    <xdr:to>
      <xdr:col>10</xdr:col>
      <xdr:colOff>165100</xdr:colOff>
      <xdr:row>83</xdr:row>
      <xdr:rowOff>86613</xdr:rowOff>
    </xdr:to>
    <xdr:sp macro="" textlink="">
      <xdr:nvSpPr>
        <xdr:cNvPr id="291" name="楕円 290"/>
        <xdr:cNvSpPr/>
      </xdr:nvSpPr>
      <xdr:spPr>
        <a:xfrm>
          <a:off x="1769470" y="13592684"/>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72389</xdr:rowOff>
    </xdr:from>
    <xdr:to>
      <xdr:col>15</xdr:col>
      <xdr:colOff>50800</xdr:colOff>
      <xdr:row>83</xdr:row>
      <xdr:rowOff>35813</xdr:rowOff>
    </xdr:to>
    <xdr:cxnSp macro="">
      <xdr:nvCxnSpPr>
        <xdr:cNvPr id="292" name="直線コネクタ 291"/>
        <xdr:cNvCxnSpPr/>
      </xdr:nvCxnSpPr>
      <xdr:spPr>
        <a:xfrm flipV="1">
          <a:off x="1820270" y="13344837"/>
          <a:ext cx="789485" cy="29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122174</xdr:rowOff>
    </xdr:from>
    <xdr:to>
      <xdr:col>6</xdr:col>
      <xdr:colOff>38100</xdr:colOff>
      <xdr:row>83</xdr:row>
      <xdr:rowOff>52324</xdr:rowOff>
    </xdr:to>
    <xdr:sp macro="" textlink="">
      <xdr:nvSpPr>
        <xdr:cNvPr id="293" name="楕円 292"/>
        <xdr:cNvSpPr/>
      </xdr:nvSpPr>
      <xdr:spPr>
        <a:xfrm>
          <a:off x="979985" y="13558395"/>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1524</xdr:rowOff>
    </xdr:from>
    <xdr:to>
      <xdr:col>10</xdr:col>
      <xdr:colOff>114300</xdr:colOff>
      <xdr:row>83</xdr:row>
      <xdr:rowOff>35813</xdr:rowOff>
    </xdr:to>
    <xdr:cxnSp macro="">
      <xdr:nvCxnSpPr>
        <xdr:cNvPr id="294" name="直線コネクタ 293"/>
        <xdr:cNvCxnSpPr/>
      </xdr:nvCxnSpPr>
      <xdr:spPr>
        <a:xfrm>
          <a:off x="1023961" y="13601518"/>
          <a:ext cx="796309"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295" name="n_1aveValue【福祉施設】&#10;有形固定資産減価償却率"/>
        <xdr:cNvSpPr txBox="1"/>
      </xdr:nvSpPr>
      <xdr:spPr>
        <a:xfrm>
          <a:off x="3223790" y="12838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296" name="n_2aveValue【福祉施設】&#10;有形固定資産減価償却率"/>
        <xdr:cNvSpPr txBox="1"/>
      </xdr:nvSpPr>
      <xdr:spPr>
        <a:xfrm>
          <a:off x="2427102" y="12817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169435</xdr:rowOff>
    </xdr:from>
    <xdr:ext cx="405111" cy="259045"/>
    <xdr:sp macro="" textlink="">
      <xdr:nvSpPr>
        <xdr:cNvPr id="297" name="n_3aveValue【福祉施設】&#10;有形固定資産減価償却率"/>
        <xdr:cNvSpPr txBox="1"/>
      </xdr:nvSpPr>
      <xdr:spPr>
        <a:xfrm>
          <a:off x="1637617" y="127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167149</xdr:rowOff>
    </xdr:from>
    <xdr:ext cx="405111" cy="259045"/>
    <xdr:sp macro="" textlink="">
      <xdr:nvSpPr>
        <xdr:cNvPr id="298" name="n_4aveValue【福祉施設】&#10;有形固定資産減価償却率"/>
        <xdr:cNvSpPr txBox="1"/>
      </xdr:nvSpPr>
      <xdr:spPr>
        <a:xfrm>
          <a:off x="848132" y="127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98314</xdr:rowOff>
    </xdr:from>
    <xdr:ext cx="405111" cy="259045"/>
    <xdr:sp macro="" textlink="">
      <xdr:nvSpPr>
        <xdr:cNvPr id="299" name="n_1mainValue【福祉施設】&#10;有形固定資産減価償却率"/>
        <xdr:cNvSpPr txBox="1"/>
      </xdr:nvSpPr>
      <xdr:spPr>
        <a:xfrm>
          <a:off x="3223790" y="1337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114316</xdr:rowOff>
    </xdr:from>
    <xdr:ext cx="405111" cy="259045"/>
    <xdr:sp macro="" textlink="">
      <xdr:nvSpPr>
        <xdr:cNvPr id="300" name="n_2mainValue【福祉施設】&#10;有形固定資産減価償却率"/>
        <xdr:cNvSpPr txBox="1"/>
      </xdr:nvSpPr>
      <xdr:spPr>
        <a:xfrm>
          <a:off x="2427102" y="1338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77740</xdr:rowOff>
    </xdr:from>
    <xdr:ext cx="405111" cy="259045"/>
    <xdr:sp macro="" textlink="">
      <xdr:nvSpPr>
        <xdr:cNvPr id="301" name="n_3mainValue【福祉施設】&#10;有形固定資産減価償却率"/>
        <xdr:cNvSpPr txBox="1"/>
      </xdr:nvSpPr>
      <xdr:spPr>
        <a:xfrm>
          <a:off x="1637617" y="13677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43451</xdr:rowOff>
    </xdr:from>
    <xdr:ext cx="405111" cy="259045"/>
    <xdr:sp macro="" textlink="">
      <xdr:nvSpPr>
        <xdr:cNvPr id="302" name="n_4mainValue【福祉施設】&#10;有形固定資産減価償却率"/>
        <xdr:cNvSpPr txBox="1"/>
      </xdr:nvSpPr>
      <xdr:spPr>
        <a:xfrm>
          <a:off x="848132" y="13643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5927299" y="11295797"/>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034396"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034396"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6950881"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6950881"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7974463"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7974463"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5927299" y="12385059"/>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5889199" y="1220223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5927299" y="14571260"/>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3" name="直線コネクタ 312"/>
        <xdr:cNvCxnSpPr/>
      </xdr:nvCxnSpPr>
      <xdr:spPr>
        <a:xfrm>
          <a:off x="5927299" y="14253218"/>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4" name="テキスト ボックス 313"/>
        <xdr:cNvSpPr txBox="1"/>
      </xdr:nvSpPr>
      <xdr:spPr>
        <a:xfrm>
          <a:off x="5499925" y="1411781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5" name="直線コネクタ 314"/>
        <xdr:cNvCxnSpPr/>
      </xdr:nvCxnSpPr>
      <xdr:spPr>
        <a:xfrm>
          <a:off x="5927299" y="13941147"/>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6" name="テキスト ボックス 315"/>
        <xdr:cNvSpPr txBox="1"/>
      </xdr:nvSpPr>
      <xdr:spPr>
        <a:xfrm>
          <a:off x="5499925" y="138066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7" name="直線コネクタ 316"/>
        <xdr:cNvCxnSpPr/>
      </xdr:nvCxnSpPr>
      <xdr:spPr>
        <a:xfrm>
          <a:off x="5927299" y="13629930"/>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8" name="テキスト ボックス 317"/>
        <xdr:cNvSpPr txBox="1"/>
      </xdr:nvSpPr>
      <xdr:spPr>
        <a:xfrm>
          <a:off x="5499925" y="13495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9" name="直線コネクタ 318"/>
        <xdr:cNvCxnSpPr/>
      </xdr:nvCxnSpPr>
      <xdr:spPr>
        <a:xfrm>
          <a:off x="5927299" y="13318712"/>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0" name="テキスト ボックス 319"/>
        <xdr:cNvSpPr txBox="1"/>
      </xdr:nvSpPr>
      <xdr:spPr>
        <a:xfrm>
          <a:off x="5499925" y="1318416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1" name="直線コネクタ 320"/>
        <xdr:cNvCxnSpPr/>
      </xdr:nvCxnSpPr>
      <xdr:spPr>
        <a:xfrm>
          <a:off x="5927299" y="13007494"/>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2" name="テキスト ボックス 321"/>
        <xdr:cNvSpPr txBox="1"/>
      </xdr:nvSpPr>
      <xdr:spPr>
        <a:xfrm>
          <a:off x="5499925" y="128729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3" name="直線コネクタ 322"/>
        <xdr:cNvCxnSpPr/>
      </xdr:nvCxnSpPr>
      <xdr:spPr>
        <a:xfrm>
          <a:off x="5927299" y="12696276"/>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4" name="テキスト ボックス 323"/>
        <xdr:cNvSpPr txBox="1"/>
      </xdr:nvSpPr>
      <xdr:spPr>
        <a:xfrm>
          <a:off x="5499925" y="12561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5927299" y="12385059"/>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5499925" y="1225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5927299" y="12385059"/>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28" name="直線コネクタ 327"/>
        <xdr:cNvCxnSpPr/>
      </xdr:nvCxnSpPr>
      <xdr:spPr>
        <a:xfrm flipV="1">
          <a:off x="9381632" y="12761591"/>
          <a:ext cx="0" cy="1454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29" name="【福祉施設】&#10;一人当たり面積最小値テキスト"/>
        <xdr:cNvSpPr txBox="1"/>
      </xdr:nvSpPr>
      <xdr:spPr>
        <a:xfrm>
          <a:off x="9420936" y="1422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30" name="直線コネクタ 329"/>
        <xdr:cNvCxnSpPr/>
      </xdr:nvCxnSpPr>
      <xdr:spPr>
        <a:xfrm>
          <a:off x="9313839" y="1421649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31" name="【福祉施設】&#10;一人当たり面積最大値テキスト"/>
        <xdr:cNvSpPr txBox="1"/>
      </xdr:nvSpPr>
      <xdr:spPr>
        <a:xfrm>
          <a:off x="9420936" y="125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32" name="直線コネクタ 331"/>
        <xdr:cNvCxnSpPr/>
      </xdr:nvCxnSpPr>
      <xdr:spPr>
        <a:xfrm>
          <a:off x="9313839" y="12761591"/>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33" name="【福祉施設】&#10;一人当たり面積平均値テキスト"/>
        <xdr:cNvSpPr txBox="1"/>
      </xdr:nvSpPr>
      <xdr:spPr>
        <a:xfrm>
          <a:off x="9420936" y="13547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34" name="フローチャート: 判断 333"/>
        <xdr:cNvSpPr/>
      </xdr:nvSpPr>
      <xdr:spPr>
        <a:xfrm>
          <a:off x="9351939" y="13687987"/>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35" name="フローチャート: 判断 334"/>
        <xdr:cNvSpPr/>
      </xdr:nvSpPr>
      <xdr:spPr>
        <a:xfrm>
          <a:off x="8593351" y="13687987"/>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36" name="フローチャート: 判断 335"/>
        <xdr:cNvSpPr/>
      </xdr:nvSpPr>
      <xdr:spPr>
        <a:xfrm>
          <a:off x="7803866" y="13687987"/>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37" name="フローチャート: 判断 336"/>
        <xdr:cNvSpPr/>
      </xdr:nvSpPr>
      <xdr:spPr>
        <a:xfrm>
          <a:off x="6994478" y="1364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38" name="フローチャート: 判断 337"/>
        <xdr:cNvSpPr/>
      </xdr:nvSpPr>
      <xdr:spPr>
        <a:xfrm>
          <a:off x="6204993" y="13698873"/>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9212239"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8473554"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7677245"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6874681"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085196"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158750</xdr:rowOff>
    </xdr:from>
    <xdr:to>
      <xdr:col>55</xdr:col>
      <xdr:colOff>50800</xdr:colOff>
      <xdr:row>86</xdr:row>
      <xdr:rowOff>88900</xdr:rowOff>
    </xdr:to>
    <xdr:sp macro="" textlink="">
      <xdr:nvSpPr>
        <xdr:cNvPr id="344" name="楕円 343"/>
        <xdr:cNvSpPr/>
      </xdr:nvSpPr>
      <xdr:spPr>
        <a:xfrm>
          <a:off x="9351939" y="14086290"/>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73677</xdr:rowOff>
    </xdr:from>
    <xdr:ext cx="469744" cy="259045"/>
    <xdr:sp macro="" textlink="">
      <xdr:nvSpPr>
        <xdr:cNvPr id="345" name="【福祉施設】&#10;一人当たり面積該当値テキスト"/>
        <xdr:cNvSpPr txBox="1"/>
      </xdr:nvSpPr>
      <xdr:spPr>
        <a:xfrm>
          <a:off x="9420936" y="1400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147864</xdr:rowOff>
    </xdr:from>
    <xdr:to>
      <xdr:col>50</xdr:col>
      <xdr:colOff>165100</xdr:colOff>
      <xdr:row>86</xdr:row>
      <xdr:rowOff>78014</xdr:rowOff>
    </xdr:to>
    <xdr:sp macro="" textlink="">
      <xdr:nvSpPr>
        <xdr:cNvPr id="346" name="楕円 345"/>
        <xdr:cNvSpPr/>
      </xdr:nvSpPr>
      <xdr:spPr>
        <a:xfrm>
          <a:off x="8593351" y="14075404"/>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27214</xdr:rowOff>
    </xdr:from>
    <xdr:to>
      <xdr:col>55</xdr:col>
      <xdr:colOff>0</xdr:colOff>
      <xdr:row>86</xdr:row>
      <xdr:rowOff>38100</xdr:rowOff>
    </xdr:to>
    <xdr:cxnSp macro="">
      <xdr:nvCxnSpPr>
        <xdr:cNvPr id="347" name="直線コネクタ 346"/>
        <xdr:cNvCxnSpPr/>
      </xdr:nvCxnSpPr>
      <xdr:spPr>
        <a:xfrm>
          <a:off x="8644151" y="14118527"/>
          <a:ext cx="738685"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63500</xdr:rowOff>
    </xdr:from>
    <xdr:to>
      <xdr:col>46</xdr:col>
      <xdr:colOff>38100</xdr:colOff>
      <xdr:row>86</xdr:row>
      <xdr:rowOff>165100</xdr:rowOff>
    </xdr:to>
    <xdr:sp macro="" textlink="">
      <xdr:nvSpPr>
        <xdr:cNvPr id="348" name="楕円 347"/>
        <xdr:cNvSpPr/>
      </xdr:nvSpPr>
      <xdr:spPr>
        <a:xfrm>
          <a:off x="7803866" y="14154813"/>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27214</xdr:rowOff>
    </xdr:from>
    <xdr:to>
      <xdr:col>50</xdr:col>
      <xdr:colOff>114300</xdr:colOff>
      <xdr:row>86</xdr:row>
      <xdr:rowOff>114300</xdr:rowOff>
    </xdr:to>
    <xdr:cxnSp macro="">
      <xdr:nvCxnSpPr>
        <xdr:cNvPr id="349" name="直線コネクタ 348"/>
        <xdr:cNvCxnSpPr/>
      </xdr:nvCxnSpPr>
      <xdr:spPr>
        <a:xfrm flipV="1">
          <a:off x="7847842" y="14118527"/>
          <a:ext cx="796309"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30843</xdr:rowOff>
    </xdr:from>
    <xdr:to>
      <xdr:col>41</xdr:col>
      <xdr:colOff>101600</xdr:colOff>
      <xdr:row>86</xdr:row>
      <xdr:rowOff>132443</xdr:rowOff>
    </xdr:to>
    <xdr:sp macro="" textlink="">
      <xdr:nvSpPr>
        <xdr:cNvPr id="350" name="楕円 349"/>
        <xdr:cNvSpPr/>
      </xdr:nvSpPr>
      <xdr:spPr>
        <a:xfrm>
          <a:off x="6994478" y="1412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81643</xdr:rowOff>
    </xdr:from>
    <xdr:to>
      <xdr:col>45</xdr:col>
      <xdr:colOff>177800</xdr:colOff>
      <xdr:row>86</xdr:row>
      <xdr:rowOff>114300</xdr:rowOff>
    </xdr:to>
    <xdr:cxnSp macro="">
      <xdr:nvCxnSpPr>
        <xdr:cNvPr id="351" name="直線コネクタ 350"/>
        <xdr:cNvCxnSpPr/>
      </xdr:nvCxnSpPr>
      <xdr:spPr>
        <a:xfrm>
          <a:off x="7045278" y="14172956"/>
          <a:ext cx="802564"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17236</xdr:rowOff>
    </xdr:from>
    <xdr:to>
      <xdr:col>36</xdr:col>
      <xdr:colOff>165100</xdr:colOff>
      <xdr:row>85</xdr:row>
      <xdr:rowOff>118836</xdr:rowOff>
    </xdr:to>
    <xdr:sp macro="" textlink="">
      <xdr:nvSpPr>
        <xdr:cNvPr id="352" name="楕円 351"/>
        <xdr:cNvSpPr/>
      </xdr:nvSpPr>
      <xdr:spPr>
        <a:xfrm>
          <a:off x="6204993" y="1394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68036</xdr:rowOff>
    </xdr:from>
    <xdr:to>
      <xdr:col>41</xdr:col>
      <xdr:colOff>50800</xdr:colOff>
      <xdr:row>86</xdr:row>
      <xdr:rowOff>81643</xdr:rowOff>
    </xdr:to>
    <xdr:cxnSp macro="">
      <xdr:nvCxnSpPr>
        <xdr:cNvPr id="353" name="直線コネクタ 352"/>
        <xdr:cNvCxnSpPr/>
      </xdr:nvCxnSpPr>
      <xdr:spPr>
        <a:xfrm>
          <a:off x="6255793" y="13995576"/>
          <a:ext cx="789485" cy="17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54" name="n_1aveValue【福祉施設】&#10;一人当たり面積"/>
        <xdr:cNvSpPr txBox="1"/>
      </xdr:nvSpPr>
      <xdr:spPr>
        <a:xfrm>
          <a:off x="8416481" y="1347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55" name="n_2aveValue【福祉施設】&#10;一人当たり面積"/>
        <xdr:cNvSpPr txBox="1"/>
      </xdr:nvSpPr>
      <xdr:spPr>
        <a:xfrm>
          <a:off x="7639696" y="1347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56" name="n_3aveValue【福祉施設】&#10;一人当たり面積"/>
        <xdr:cNvSpPr txBox="1"/>
      </xdr:nvSpPr>
      <xdr:spPr>
        <a:xfrm>
          <a:off x="6830308" y="1343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45556</xdr:rowOff>
    </xdr:from>
    <xdr:ext cx="469744" cy="259045"/>
    <xdr:sp macro="" textlink="">
      <xdr:nvSpPr>
        <xdr:cNvPr id="357" name="n_4aveValue【福祉施設】&#10;一人当たり面積"/>
        <xdr:cNvSpPr txBox="1"/>
      </xdr:nvSpPr>
      <xdr:spPr>
        <a:xfrm>
          <a:off x="6040823" y="134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69141</xdr:rowOff>
    </xdr:from>
    <xdr:ext cx="469744" cy="259045"/>
    <xdr:sp macro="" textlink="">
      <xdr:nvSpPr>
        <xdr:cNvPr id="358" name="n_1mainValue【福祉施設】&#10;一人当たり面積"/>
        <xdr:cNvSpPr txBox="1"/>
      </xdr:nvSpPr>
      <xdr:spPr>
        <a:xfrm>
          <a:off x="8416481" y="1416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156227</xdr:rowOff>
    </xdr:from>
    <xdr:ext cx="469744" cy="259045"/>
    <xdr:sp macro="" textlink="">
      <xdr:nvSpPr>
        <xdr:cNvPr id="359" name="n_2mainValue【福祉施設】&#10;一人当たり面積"/>
        <xdr:cNvSpPr txBox="1"/>
      </xdr:nvSpPr>
      <xdr:spPr>
        <a:xfrm>
          <a:off x="7639696" y="1424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123570</xdr:rowOff>
    </xdr:from>
    <xdr:ext cx="469744" cy="259045"/>
    <xdr:sp macro="" textlink="">
      <xdr:nvSpPr>
        <xdr:cNvPr id="360" name="n_3mainValue【福祉施設】&#10;一人当たり面積"/>
        <xdr:cNvSpPr txBox="1"/>
      </xdr:nvSpPr>
      <xdr:spPr>
        <a:xfrm>
          <a:off x="6830308" y="1421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109963</xdr:rowOff>
    </xdr:from>
    <xdr:ext cx="469744" cy="259045"/>
    <xdr:sp macro="" textlink="">
      <xdr:nvSpPr>
        <xdr:cNvPr id="361" name="n_4mainValue【福祉施設】&#10;一人当たり面積"/>
        <xdr:cNvSpPr txBox="1"/>
      </xdr:nvSpPr>
      <xdr:spPr>
        <a:xfrm>
          <a:off x="6040823" y="1403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682388" y="14929229"/>
          <a:ext cx="4246728" cy="6324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09388"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09388"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705970"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705970"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2729552"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2729552"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682388" y="16067111"/>
          <a:ext cx="4246728" cy="2274058"/>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664191" y="1587746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682388" y="18341169"/>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74918" y="18199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xdr:cNvCxnSpPr/>
      </xdr:nvCxnSpPr>
      <xdr:spPr>
        <a:xfrm>
          <a:off x="682388" y="18016304"/>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xdr:cNvSpPr txBox="1"/>
      </xdr:nvSpPr>
      <xdr:spPr>
        <a:xfrm>
          <a:off x="274918" y="17874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xdr:cNvCxnSpPr/>
      </xdr:nvCxnSpPr>
      <xdr:spPr>
        <a:xfrm>
          <a:off x="682388" y="17691438"/>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xdr:cNvSpPr txBox="1"/>
      </xdr:nvSpPr>
      <xdr:spPr>
        <a:xfrm>
          <a:off x="339038" y="175500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xdr:cNvCxnSpPr/>
      </xdr:nvCxnSpPr>
      <xdr:spPr>
        <a:xfrm>
          <a:off x="682388" y="17366573"/>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xdr:cNvSpPr txBox="1"/>
      </xdr:nvSpPr>
      <xdr:spPr>
        <a:xfrm>
          <a:off x="339038" y="1722520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xdr:cNvCxnSpPr/>
      </xdr:nvCxnSpPr>
      <xdr:spPr>
        <a:xfrm>
          <a:off x="682388" y="17041707"/>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xdr:cNvSpPr txBox="1"/>
      </xdr:nvSpPr>
      <xdr:spPr>
        <a:xfrm>
          <a:off x="339038" y="169003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xdr:cNvCxnSpPr/>
      </xdr:nvCxnSpPr>
      <xdr:spPr>
        <a:xfrm>
          <a:off x="682388" y="16716842"/>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xdr:cNvSpPr txBox="1"/>
      </xdr:nvSpPr>
      <xdr:spPr>
        <a:xfrm>
          <a:off x="339038" y="165754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xdr:cNvCxnSpPr/>
      </xdr:nvCxnSpPr>
      <xdr:spPr>
        <a:xfrm>
          <a:off x="682388" y="16391976"/>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xdr:cNvSpPr txBox="1"/>
      </xdr:nvSpPr>
      <xdr:spPr>
        <a:xfrm>
          <a:off x="383255" y="162506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682388" y="16067111"/>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xdr:cNvSpPr/>
      </xdr:nvSpPr>
      <xdr:spPr>
        <a:xfrm>
          <a:off x="682388" y="16067111"/>
          <a:ext cx="4246728" cy="227405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35379</xdr:rowOff>
    </xdr:from>
    <xdr:to>
      <xdr:col>24</xdr:col>
      <xdr:colOff>62865</xdr:colOff>
      <xdr:row>109</xdr:row>
      <xdr:rowOff>35379</xdr:rowOff>
    </xdr:to>
    <xdr:cxnSp macro="">
      <xdr:nvCxnSpPr>
        <xdr:cNvPr id="387" name="直線コネクタ 386"/>
        <xdr:cNvCxnSpPr/>
      </xdr:nvCxnSpPr>
      <xdr:spPr>
        <a:xfrm flipV="1">
          <a:off x="4157193" y="16651528"/>
          <a:ext cx="0" cy="136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8" name="【市民会館】&#10;有形固定資産減価償却率最小値テキスト"/>
        <xdr:cNvSpPr txBox="1"/>
      </xdr:nvSpPr>
      <xdr:spPr>
        <a:xfrm>
          <a:off x="4195928" y="1802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9" name="直線コネクタ 388"/>
        <xdr:cNvCxnSpPr/>
      </xdr:nvCxnSpPr>
      <xdr:spPr>
        <a:xfrm>
          <a:off x="4088831" y="18016304"/>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153506</xdr:rowOff>
    </xdr:from>
    <xdr:ext cx="405111" cy="259045"/>
    <xdr:sp macro="" textlink="">
      <xdr:nvSpPr>
        <xdr:cNvPr id="390" name="【市民会館】&#10;有形固定資産減価償却率最大値テキスト"/>
        <xdr:cNvSpPr txBox="1"/>
      </xdr:nvSpPr>
      <xdr:spPr>
        <a:xfrm>
          <a:off x="4195928" y="16428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35379</xdr:rowOff>
    </xdr:from>
    <xdr:to>
      <xdr:col>24</xdr:col>
      <xdr:colOff>152400</xdr:colOff>
      <xdr:row>101</xdr:row>
      <xdr:rowOff>35379</xdr:rowOff>
    </xdr:to>
    <xdr:cxnSp macro="">
      <xdr:nvCxnSpPr>
        <xdr:cNvPr id="391" name="直線コネクタ 390"/>
        <xdr:cNvCxnSpPr/>
      </xdr:nvCxnSpPr>
      <xdr:spPr>
        <a:xfrm>
          <a:off x="4088831" y="16651528"/>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92" name="【市民会館】&#10;有形固定資産減価償却率平均値テキスト"/>
        <xdr:cNvSpPr txBox="1"/>
      </xdr:nvSpPr>
      <xdr:spPr>
        <a:xfrm>
          <a:off x="4195928" y="1714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93" name="フローチャート: 判断 392"/>
        <xdr:cNvSpPr/>
      </xdr:nvSpPr>
      <xdr:spPr>
        <a:xfrm>
          <a:off x="4107028" y="1716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18869</xdr:rowOff>
    </xdr:from>
    <xdr:to>
      <xdr:col>20</xdr:col>
      <xdr:colOff>38100</xdr:colOff>
      <xdr:row>104</xdr:row>
      <xdr:rowOff>120469</xdr:rowOff>
    </xdr:to>
    <xdr:sp macro="" textlink="">
      <xdr:nvSpPr>
        <xdr:cNvPr id="394" name="フローチャート: 判断 393"/>
        <xdr:cNvSpPr/>
      </xdr:nvSpPr>
      <xdr:spPr>
        <a:xfrm>
          <a:off x="3368343" y="17146809"/>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64588</xdr:rowOff>
    </xdr:from>
    <xdr:to>
      <xdr:col>15</xdr:col>
      <xdr:colOff>101600</xdr:colOff>
      <xdr:row>104</xdr:row>
      <xdr:rowOff>166188</xdr:rowOff>
    </xdr:to>
    <xdr:sp macro="" textlink="">
      <xdr:nvSpPr>
        <xdr:cNvPr id="395" name="フローチャート: 判断 394"/>
        <xdr:cNvSpPr/>
      </xdr:nvSpPr>
      <xdr:spPr>
        <a:xfrm>
          <a:off x="2558955" y="1719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27032</xdr:rowOff>
    </xdr:from>
    <xdr:to>
      <xdr:col>10</xdr:col>
      <xdr:colOff>165100</xdr:colOff>
      <xdr:row>104</xdr:row>
      <xdr:rowOff>128632</xdr:rowOff>
    </xdr:to>
    <xdr:sp macro="" textlink="">
      <xdr:nvSpPr>
        <xdr:cNvPr id="396" name="フローチャート: 判断 395"/>
        <xdr:cNvSpPr/>
      </xdr:nvSpPr>
      <xdr:spPr>
        <a:xfrm>
          <a:off x="1769470" y="1715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167458</xdr:rowOff>
    </xdr:from>
    <xdr:to>
      <xdr:col>6</xdr:col>
      <xdr:colOff>38100</xdr:colOff>
      <xdr:row>104</xdr:row>
      <xdr:rowOff>97608</xdr:rowOff>
    </xdr:to>
    <xdr:sp macro="" textlink="">
      <xdr:nvSpPr>
        <xdr:cNvPr id="397" name="フローチャート: 判断 396"/>
        <xdr:cNvSpPr/>
      </xdr:nvSpPr>
      <xdr:spPr>
        <a:xfrm>
          <a:off x="979985" y="17124801"/>
          <a:ext cx="81697"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xdr:cNvSpPr txBox="1"/>
      </xdr:nvSpPr>
      <xdr:spPr>
        <a:xfrm>
          <a:off x="3987231"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xdr:cNvSpPr txBox="1"/>
      </xdr:nvSpPr>
      <xdr:spPr>
        <a:xfrm>
          <a:off x="3241722"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xdr:cNvSpPr txBox="1"/>
      </xdr:nvSpPr>
      <xdr:spPr>
        <a:xfrm>
          <a:off x="2439158"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xdr:cNvSpPr txBox="1"/>
      </xdr:nvSpPr>
      <xdr:spPr>
        <a:xfrm>
          <a:off x="1649673"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xdr:cNvSpPr txBox="1"/>
      </xdr:nvSpPr>
      <xdr:spPr>
        <a:xfrm>
          <a:off x="853364"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156029</xdr:rowOff>
    </xdr:from>
    <xdr:to>
      <xdr:col>24</xdr:col>
      <xdr:colOff>114300</xdr:colOff>
      <xdr:row>101</xdr:row>
      <xdr:rowOff>86179</xdr:rowOff>
    </xdr:to>
    <xdr:sp macro="" textlink="">
      <xdr:nvSpPr>
        <xdr:cNvPr id="403" name="楕円 402"/>
        <xdr:cNvSpPr/>
      </xdr:nvSpPr>
      <xdr:spPr>
        <a:xfrm>
          <a:off x="4107028" y="16601581"/>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109056</xdr:rowOff>
    </xdr:from>
    <xdr:ext cx="405111" cy="259045"/>
    <xdr:sp macro="" textlink="">
      <xdr:nvSpPr>
        <xdr:cNvPr id="404" name="【市民会館】&#10;有形固定資産減価償却率該当値テキスト"/>
        <xdr:cNvSpPr txBox="1"/>
      </xdr:nvSpPr>
      <xdr:spPr>
        <a:xfrm>
          <a:off x="4195928" y="16554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123371</xdr:rowOff>
    </xdr:from>
    <xdr:to>
      <xdr:col>20</xdr:col>
      <xdr:colOff>38100</xdr:colOff>
      <xdr:row>101</xdr:row>
      <xdr:rowOff>53521</xdr:rowOff>
    </xdr:to>
    <xdr:sp macro="" textlink="">
      <xdr:nvSpPr>
        <xdr:cNvPr id="405" name="楕円 404"/>
        <xdr:cNvSpPr/>
      </xdr:nvSpPr>
      <xdr:spPr>
        <a:xfrm>
          <a:off x="3368343" y="16568923"/>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2721</xdr:rowOff>
    </xdr:from>
    <xdr:to>
      <xdr:col>24</xdr:col>
      <xdr:colOff>63500</xdr:colOff>
      <xdr:row>101</xdr:row>
      <xdr:rowOff>35379</xdr:rowOff>
    </xdr:to>
    <xdr:cxnSp macro="">
      <xdr:nvCxnSpPr>
        <xdr:cNvPr id="406" name="直線コネクタ 405"/>
        <xdr:cNvCxnSpPr/>
      </xdr:nvCxnSpPr>
      <xdr:spPr>
        <a:xfrm>
          <a:off x="3412319" y="16618870"/>
          <a:ext cx="745509"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90714</xdr:rowOff>
    </xdr:from>
    <xdr:to>
      <xdr:col>15</xdr:col>
      <xdr:colOff>101600</xdr:colOff>
      <xdr:row>101</xdr:row>
      <xdr:rowOff>20864</xdr:rowOff>
    </xdr:to>
    <xdr:sp macro="" textlink="">
      <xdr:nvSpPr>
        <xdr:cNvPr id="407" name="楕円 406"/>
        <xdr:cNvSpPr/>
      </xdr:nvSpPr>
      <xdr:spPr>
        <a:xfrm>
          <a:off x="2558955" y="16536266"/>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141514</xdr:rowOff>
    </xdr:from>
    <xdr:to>
      <xdr:col>19</xdr:col>
      <xdr:colOff>177800</xdr:colOff>
      <xdr:row>101</xdr:row>
      <xdr:rowOff>2721</xdr:rowOff>
    </xdr:to>
    <xdr:cxnSp macro="">
      <xdr:nvCxnSpPr>
        <xdr:cNvPr id="408" name="直線コネクタ 407"/>
        <xdr:cNvCxnSpPr/>
      </xdr:nvCxnSpPr>
      <xdr:spPr>
        <a:xfrm>
          <a:off x="2609755" y="16587066"/>
          <a:ext cx="802564" cy="3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09" name="楕円 408"/>
        <xdr:cNvSpPr/>
      </xdr:nvSpPr>
      <xdr:spPr>
        <a:xfrm>
          <a:off x="1769470" y="1715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141514</xdr:rowOff>
    </xdr:from>
    <xdr:to>
      <xdr:col>15</xdr:col>
      <xdr:colOff>50800</xdr:colOff>
      <xdr:row>104</xdr:row>
      <xdr:rowOff>81099</xdr:rowOff>
    </xdr:to>
    <xdr:cxnSp macro="">
      <xdr:nvCxnSpPr>
        <xdr:cNvPr id="410" name="直線コネクタ 409"/>
        <xdr:cNvCxnSpPr/>
      </xdr:nvCxnSpPr>
      <xdr:spPr>
        <a:xfrm flipV="1">
          <a:off x="1820270" y="16587066"/>
          <a:ext cx="789485" cy="62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159294</xdr:rowOff>
    </xdr:from>
    <xdr:to>
      <xdr:col>6</xdr:col>
      <xdr:colOff>38100</xdr:colOff>
      <xdr:row>105</xdr:row>
      <xdr:rowOff>89444</xdr:rowOff>
    </xdr:to>
    <xdr:sp macro="" textlink="">
      <xdr:nvSpPr>
        <xdr:cNvPr id="411" name="楕円 410"/>
        <xdr:cNvSpPr/>
      </xdr:nvSpPr>
      <xdr:spPr>
        <a:xfrm>
          <a:off x="979985" y="17287234"/>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81099</xdr:rowOff>
    </xdr:from>
    <xdr:to>
      <xdr:col>10</xdr:col>
      <xdr:colOff>114300</xdr:colOff>
      <xdr:row>105</xdr:row>
      <xdr:rowOff>38644</xdr:rowOff>
    </xdr:to>
    <xdr:cxnSp macro="">
      <xdr:nvCxnSpPr>
        <xdr:cNvPr id="412" name="直線コネクタ 411"/>
        <xdr:cNvCxnSpPr/>
      </xdr:nvCxnSpPr>
      <xdr:spPr>
        <a:xfrm flipV="1">
          <a:off x="1023961" y="17209039"/>
          <a:ext cx="796309" cy="12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111596</xdr:rowOff>
    </xdr:from>
    <xdr:ext cx="405111" cy="259045"/>
    <xdr:sp macro="" textlink="">
      <xdr:nvSpPr>
        <xdr:cNvPr id="413" name="n_1aveValue【市民会館】&#10;有形固定資産減価償却率"/>
        <xdr:cNvSpPr txBox="1"/>
      </xdr:nvSpPr>
      <xdr:spPr>
        <a:xfrm>
          <a:off x="3223790" y="1723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157315</xdr:rowOff>
    </xdr:from>
    <xdr:ext cx="405111" cy="259045"/>
    <xdr:sp macro="" textlink="">
      <xdr:nvSpPr>
        <xdr:cNvPr id="414" name="n_2aveValue【市民会館】&#10;有形固定資産減価償却率"/>
        <xdr:cNvSpPr txBox="1"/>
      </xdr:nvSpPr>
      <xdr:spPr>
        <a:xfrm>
          <a:off x="2427102" y="1728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145159</xdr:rowOff>
    </xdr:from>
    <xdr:ext cx="405111" cy="259045"/>
    <xdr:sp macro="" textlink="">
      <xdr:nvSpPr>
        <xdr:cNvPr id="415" name="n_3aveValue【市民会館】&#10;有形固定資産減価償却率"/>
        <xdr:cNvSpPr txBox="1"/>
      </xdr:nvSpPr>
      <xdr:spPr>
        <a:xfrm>
          <a:off x="1637617" y="16931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114135</xdr:rowOff>
    </xdr:from>
    <xdr:ext cx="405111" cy="259045"/>
    <xdr:sp macro="" textlink="">
      <xdr:nvSpPr>
        <xdr:cNvPr id="416" name="n_4aveValue【市民会館】&#10;有形固定資産減価償却率"/>
        <xdr:cNvSpPr txBox="1"/>
      </xdr:nvSpPr>
      <xdr:spPr>
        <a:xfrm>
          <a:off x="848132" y="1690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70048</xdr:rowOff>
    </xdr:from>
    <xdr:ext cx="405111" cy="259045"/>
    <xdr:sp macro="" textlink="">
      <xdr:nvSpPr>
        <xdr:cNvPr id="417" name="n_1mainValue【市民会館】&#10;有形固定資産減価償却率"/>
        <xdr:cNvSpPr txBox="1"/>
      </xdr:nvSpPr>
      <xdr:spPr>
        <a:xfrm>
          <a:off x="3223790" y="16345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37391</xdr:rowOff>
    </xdr:from>
    <xdr:ext cx="405111" cy="259045"/>
    <xdr:sp macro="" textlink="">
      <xdr:nvSpPr>
        <xdr:cNvPr id="418" name="n_2mainValue【市民会館】&#10;有形固定資産減価償却率"/>
        <xdr:cNvSpPr txBox="1"/>
      </xdr:nvSpPr>
      <xdr:spPr>
        <a:xfrm>
          <a:off x="2427102" y="16312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19" name="n_3mainValue【市民会館】&#10;有形固定資産減価償却率"/>
        <xdr:cNvSpPr txBox="1"/>
      </xdr:nvSpPr>
      <xdr:spPr>
        <a:xfrm>
          <a:off x="1637617" y="172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80571</xdr:rowOff>
    </xdr:from>
    <xdr:ext cx="405111" cy="259045"/>
    <xdr:sp macro="" textlink="">
      <xdr:nvSpPr>
        <xdr:cNvPr id="420" name="n_4mainValue【市民会館】&#10;有形固定資産減価償却率"/>
        <xdr:cNvSpPr txBox="1"/>
      </xdr:nvSpPr>
      <xdr:spPr>
        <a:xfrm>
          <a:off x="848132" y="17379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1" name="正方形/長方形 420"/>
        <xdr:cNvSpPr/>
      </xdr:nvSpPr>
      <xdr:spPr>
        <a:xfrm>
          <a:off x="5927299" y="14929229"/>
          <a:ext cx="4226825" cy="6324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2" name="正方形/長方形 421"/>
        <xdr:cNvSpPr/>
      </xdr:nvSpPr>
      <xdr:spPr>
        <a:xfrm>
          <a:off x="6034396"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3" name="正方形/長方形 422"/>
        <xdr:cNvSpPr/>
      </xdr:nvSpPr>
      <xdr:spPr>
        <a:xfrm>
          <a:off x="6034396"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4" name="正方形/長方形 423"/>
        <xdr:cNvSpPr/>
      </xdr:nvSpPr>
      <xdr:spPr>
        <a:xfrm>
          <a:off x="6950881"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5" name="正方形/長方形 424"/>
        <xdr:cNvSpPr/>
      </xdr:nvSpPr>
      <xdr:spPr>
        <a:xfrm>
          <a:off x="6950881"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6" name="正方形/長方形 425"/>
        <xdr:cNvSpPr/>
      </xdr:nvSpPr>
      <xdr:spPr>
        <a:xfrm>
          <a:off x="7974463"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7" name="正方形/長方形 426"/>
        <xdr:cNvSpPr/>
      </xdr:nvSpPr>
      <xdr:spPr>
        <a:xfrm>
          <a:off x="7974463"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8" name="正方形/長方形 427"/>
        <xdr:cNvSpPr/>
      </xdr:nvSpPr>
      <xdr:spPr>
        <a:xfrm>
          <a:off x="5927299" y="16067111"/>
          <a:ext cx="4226825" cy="2274058"/>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9" name="テキスト ボックス 428"/>
        <xdr:cNvSpPr txBox="1"/>
      </xdr:nvSpPr>
      <xdr:spPr>
        <a:xfrm>
          <a:off x="5889199" y="1587746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0" name="直線コネクタ 429"/>
        <xdr:cNvCxnSpPr/>
      </xdr:nvCxnSpPr>
      <xdr:spPr>
        <a:xfrm>
          <a:off x="5927299" y="18341169"/>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31" name="直線コネクタ 430"/>
        <xdr:cNvCxnSpPr/>
      </xdr:nvCxnSpPr>
      <xdr:spPr>
        <a:xfrm>
          <a:off x="5927299" y="17773081"/>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32" name="テキスト ボックス 431"/>
        <xdr:cNvSpPr txBox="1"/>
      </xdr:nvSpPr>
      <xdr:spPr>
        <a:xfrm>
          <a:off x="5499925" y="1763171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3" name="直線コネクタ 432"/>
        <xdr:cNvCxnSpPr/>
      </xdr:nvCxnSpPr>
      <xdr:spPr>
        <a:xfrm>
          <a:off x="5927299" y="17204140"/>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4" name="テキスト ボックス 433"/>
        <xdr:cNvSpPr txBox="1"/>
      </xdr:nvSpPr>
      <xdr:spPr>
        <a:xfrm>
          <a:off x="5499925" y="170627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35" name="直線コネクタ 434"/>
        <xdr:cNvCxnSpPr/>
      </xdr:nvCxnSpPr>
      <xdr:spPr>
        <a:xfrm>
          <a:off x="5927299" y="16635199"/>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36" name="テキスト ボックス 435"/>
        <xdr:cNvSpPr txBox="1"/>
      </xdr:nvSpPr>
      <xdr:spPr>
        <a:xfrm>
          <a:off x="5499925" y="164938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5927299" y="16067111"/>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xdr:cNvSpPr txBox="1"/>
      </xdr:nvSpPr>
      <xdr:spPr>
        <a:xfrm>
          <a:off x="5499925" y="159257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xdr:cNvSpPr/>
      </xdr:nvSpPr>
      <xdr:spPr>
        <a:xfrm>
          <a:off x="5927299" y="16067111"/>
          <a:ext cx="4226825" cy="227405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40" name="直線コネクタ 439"/>
        <xdr:cNvCxnSpPr/>
      </xdr:nvCxnSpPr>
      <xdr:spPr>
        <a:xfrm flipV="1">
          <a:off x="9381632" y="16567472"/>
          <a:ext cx="0" cy="1177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41" name="【市民会館】&#10;一人当たり面積最小値テキスト"/>
        <xdr:cNvSpPr txBox="1"/>
      </xdr:nvSpPr>
      <xdr:spPr>
        <a:xfrm>
          <a:off x="9420936" y="1774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42" name="直線コネクタ 441"/>
        <xdr:cNvCxnSpPr/>
      </xdr:nvCxnSpPr>
      <xdr:spPr>
        <a:xfrm>
          <a:off x="9313839" y="1774450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43" name="【市民会館】&#10;一人当たり面積最大値テキスト"/>
        <xdr:cNvSpPr txBox="1"/>
      </xdr:nvSpPr>
      <xdr:spPr>
        <a:xfrm>
          <a:off x="9420936" y="163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44" name="直線コネクタ 443"/>
        <xdr:cNvCxnSpPr/>
      </xdr:nvCxnSpPr>
      <xdr:spPr>
        <a:xfrm>
          <a:off x="9313839" y="16567472"/>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45" name="【市民会館】&#10;一人当たり面積平均値テキスト"/>
        <xdr:cNvSpPr txBox="1"/>
      </xdr:nvSpPr>
      <xdr:spPr>
        <a:xfrm>
          <a:off x="9420936" y="1716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46" name="フローチャート: 判断 445"/>
        <xdr:cNvSpPr/>
      </xdr:nvSpPr>
      <xdr:spPr>
        <a:xfrm>
          <a:off x="9351939" y="17312507"/>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7" name="フローチャート: 判断 446"/>
        <xdr:cNvSpPr/>
      </xdr:nvSpPr>
      <xdr:spPr>
        <a:xfrm>
          <a:off x="8593351" y="1731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48" name="フローチャート: 判断 447"/>
        <xdr:cNvSpPr/>
      </xdr:nvSpPr>
      <xdr:spPr>
        <a:xfrm>
          <a:off x="7803866" y="17318223"/>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49" name="フローチャート: 判断 448"/>
        <xdr:cNvSpPr/>
      </xdr:nvSpPr>
      <xdr:spPr>
        <a:xfrm>
          <a:off x="6994478" y="173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50" name="フローチャート: 判断 449"/>
        <xdr:cNvSpPr/>
      </xdr:nvSpPr>
      <xdr:spPr>
        <a:xfrm>
          <a:off x="6204993" y="173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9212239"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8473554"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7677245"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6874681"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085196"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76836</xdr:rowOff>
    </xdr:from>
    <xdr:to>
      <xdr:col>55</xdr:col>
      <xdr:colOff>50800</xdr:colOff>
      <xdr:row>106</xdr:row>
      <xdr:rowOff>6986</xdr:rowOff>
    </xdr:to>
    <xdr:sp macro="" textlink="">
      <xdr:nvSpPr>
        <xdr:cNvPr id="456" name="楕円 455"/>
        <xdr:cNvSpPr/>
      </xdr:nvSpPr>
      <xdr:spPr>
        <a:xfrm>
          <a:off x="9351939" y="17375373"/>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55263</xdr:rowOff>
    </xdr:from>
    <xdr:ext cx="469744" cy="259045"/>
    <xdr:sp macro="" textlink="">
      <xdr:nvSpPr>
        <xdr:cNvPr id="457" name="【市民会館】&#10;一人当たり面積該当値テキスト"/>
        <xdr:cNvSpPr txBox="1"/>
      </xdr:nvSpPr>
      <xdr:spPr>
        <a:xfrm>
          <a:off x="9420936" y="1735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76836</xdr:rowOff>
    </xdr:from>
    <xdr:to>
      <xdr:col>50</xdr:col>
      <xdr:colOff>165100</xdr:colOff>
      <xdr:row>106</xdr:row>
      <xdr:rowOff>6986</xdr:rowOff>
    </xdr:to>
    <xdr:sp macro="" textlink="">
      <xdr:nvSpPr>
        <xdr:cNvPr id="458" name="楕円 457"/>
        <xdr:cNvSpPr/>
      </xdr:nvSpPr>
      <xdr:spPr>
        <a:xfrm>
          <a:off x="8593351" y="17375373"/>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127636</xdr:rowOff>
    </xdr:from>
    <xdr:to>
      <xdr:col>55</xdr:col>
      <xdr:colOff>0</xdr:colOff>
      <xdr:row>105</xdr:row>
      <xdr:rowOff>127636</xdr:rowOff>
    </xdr:to>
    <xdr:cxnSp macro="">
      <xdr:nvCxnSpPr>
        <xdr:cNvPr id="459" name="直線コネクタ 458"/>
        <xdr:cNvCxnSpPr/>
      </xdr:nvCxnSpPr>
      <xdr:spPr>
        <a:xfrm>
          <a:off x="8644151" y="17426173"/>
          <a:ext cx="7386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76836</xdr:rowOff>
    </xdr:from>
    <xdr:to>
      <xdr:col>46</xdr:col>
      <xdr:colOff>38100</xdr:colOff>
      <xdr:row>106</xdr:row>
      <xdr:rowOff>6986</xdr:rowOff>
    </xdr:to>
    <xdr:sp macro="" textlink="">
      <xdr:nvSpPr>
        <xdr:cNvPr id="460" name="楕円 459"/>
        <xdr:cNvSpPr/>
      </xdr:nvSpPr>
      <xdr:spPr>
        <a:xfrm>
          <a:off x="7803866" y="17375373"/>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127636</xdr:rowOff>
    </xdr:from>
    <xdr:to>
      <xdr:col>50</xdr:col>
      <xdr:colOff>114300</xdr:colOff>
      <xdr:row>105</xdr:row>
      <xdr:rowOff>127636</xdr:rowOff>
    </xdr:to>
    <xdr:cxnSp macro="">
      <xdr:nvCxnSpPr>
        <xdr:cNvPr id="461" name="直線コネクタ 460"/>
        <xdr:cNvCxnSpPr/>
      </xdr:nvCxnSpPr>
      <xdr:spPr>
        <a:xfrm>
          <a:off x="7847842" y="17426173"/>
          <a:ext cx="79630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42545</xdr:rowOff>
    </xdr:from>
    <xdr:to>
      <xdr:col>41</xdr:col>
      <xdr:colOff>101600</xdr:colOff>
      <xdr:row>105</xdr:row>
      <xdr:rowOff>144145</xdr:rowOff>
    </xdr:to>
    <xdr:sp macro="" textlink="">
      <xdr:nvSpPr>
        <xdr:cNvPr id="462" name="楕円 461"/>
        <xdr:cNvSpPr/>
      </xdr:nvSpPr>
      <xdr:spPr>
        <a:xfrm>
          <a:off x="6994478" y="1734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93345</xdr:rowOff>
    </xdr:from>
    <xdr:to>
      <xdr:col>45</xdr:col>
      <xdr:colOff>177800</xdr:colOff>
      <xdr:row>105</xdr:row>
      <xdr:rowOff>127636</xdr:rowOff>
    </xdr:to>
    <xdr:cxnSp macro="">
      <xdr:nvCxnSpPr>
        <xdr:cNvPr id="463" name="直線コネクタ 462"/>
        <xdr:cNvCxnSpPr/>
      </xdr:nvCxnSpPr>
      <xdr:spPr>
        <a:xfrm>
          <a:off x="7045278" y="17391882"/>
          <a:ext cx="802564"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36830</xdr:rowOff>
    </xdr:from>
    <xdr:to>
      <xdr:col>36</xdr:col>
      <xdr:colOff>165100</xdr:colOff>
      <xdr:row>104</xdr:row>
      <xdr:rowOff>138430</xdr:rowOff>
    </xdr:to>
    <xdr:sp macro="" textlink="">
      <xdr:nvSpPr>
        <xdr:cNvPr id="464" name="楕円 463"/>
        <xdr:cNvSpPr/>
      </xdr:nvSpPr>
      <xdr:spPr>
        <a:xfrm>
          <a:off x="6204993" y="1716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87630</xdr:rowOff>
    </xdr:from>
    <xdr:to>
      <xdr:col>41</xdr:col>
      <xdr:colOff>50800</xdr:colOff>
      <xdr:row>105</xdr:row>
      <xdr:rowOff>93345</xdr:rowOff>
    </xdr:to>
    <xdr:cxnSp macro="">
      <xdr:nvCxnSpPr>
        <xdr:cNvPr id="465" name="直線コネクタ 464"/>
        <xdr:cNvCxnSpPr/>
      </xdr:nvCxnSpPr>
      <xdr:spPr>
        <a:xfrm>
          <a:off x="6255793" y="17215570"/>
          <a:ext cx="789485" cy="17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66" name="n_1aveValue【市民会館】&#10;一人当たり面積"/>
        <xdr:cNvSpPr txBox="1"/>
      </xdr:nvSpPr>
      <xdr:spPr>
        <a:xfrm>
          <a:off x="8416481" y="1708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67" name="n_2aveValue【市民会館】&#10;一人当たり面積"/>
        <xdr:cNvSpPr txBox="1"/>
      </xdr:nvSpPr>
      <xdr:spPr>
        <a:xfrm>
          <a:off x="7639696" y="1709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68" name="n_3aveValue【市民会館】&#10;一人当たり面積"/>
        <xdr:cNvSpPr txBox="1"/>
      </xdr:nvSpPr>
      <xdr:spPr>
        <a:xfrm>
          <a:off x="6830308" y="1708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69" name="n_4aveValue【市民会館】&#10;一人当たり面積"/>
        <xdr:cNvSpPr txBox="1"/>
      </xdr:nvSpPr>
      <xdr:spPr>
        <a:xfrm>
          <a:off x="6040823" y="1739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169563</xdr:rowOff>
    </xdr:from>
    <xdr:ext cx="469744" cy="259045"/>
    <xdr:sp macro="" textlink="">
      <xdr:nvSpPr>
        <xdr:cNvPr id="470" name="n_1mainValue【市民会館】&#10;一人当たり面積"/>
        <xdr:cNvSpPr txBox="1"/>
      </xdr:nvSpPr>
      <xdr:spPr>
        <a:xfrm>
          <a:off x="8416481" y="17468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169563</xdr:rowOff>
    </xdr:from>
    <xdr:ext cx="469744" cy="259045"/>
    <xdr:sp macro="" textlink="">
      <xdr:nvSpPr>
        <xdr:cNvPr id="471" name="n_2mainValue【市民会館】&#10;一人当たり面積"/>
        <xdr:cNvSpPr txBox="1"/>
      </xdr:nvSpPr>
      <xdr:spPr>
        <a:xfrm>
          <a:off x="7639696" y="17468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135272</xdr:rowOff>
    </xdr:from>
    <xdr:ext cx="469744" cy="259045"/>
    <xdr:sp macro="" textlink="">
      <xdr:nvSpPr>
        <xdr:cNvPr id="472" name="n_3mainValue【市民会館】&#10;一人当たり面積"/>
        <xdr:cNvSpPr txBox="1"/>
      </xdr:nvSpPr>
      <xdr:spPr>
        <a:xfrm>
          <a:off x="6830308" y="1743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154957</xdr:rowOff>
    </xdr:from>
    <xdr:ext cx="469744" cy="259045"/>
    <xdr:sp macro="" textlink="">
      <xdr:nvSpPr>
        <xdr:cNvPr id="473" name="n_4mainValue【市民会館】&#10;一人当たり面積"/>
        <xdr:cNvSpPr txBox="1"/>
      </xdr:nvSpPr>
      <xdr:spPr>
        <a:xfrm>
          <a:off x="6040823" y="1694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4" name="正方形/長方形 473"/>
        <xdr:cNvSpPr/>
      </xdr:nvSpPr>
      <xdr:spPr>
        <a:xfrm>
          <a:off x="11152306" y="4013579"/>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5" name="正方形/長方形 474"/>
        <xdr:cNvSpPr/>
      </xdr:nvSpPr>
      <xdr:spPr>
        <a:xfrm>
          <a:off x="11259403"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6" name="正方形/長方形 475"/>
        <xdr:cNvSpPr/>
      </xdr:nvSpPr>
      <xdr:spPr>
        <a:xfrm>
          <a:off x="11259403"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7" name="正方形/長方形 476"/>
        <xdr:cNvSpPr/>
      </xdr:nvSpPr>
      <xdr:spPr>
        <a:xfrm>
          <a:off x="12175888"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8" name="正方形/長方形 477"/>
        <xdr:cNvSpPr/>
      </xdr:nvSpPr>
      <xdr:spPr>
        <a:xfrm>
          <a:off x="12175888"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9" name="正方形/長方形 478"/>
        <xdr:cNvSpPr/>
      </xdr:nvSpPr>
      <xdr:spPr>
        <a:xfrm>
          <a:off x="13199470"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0" name="正方形/長方形 479"/>
        <xdr:cNvSpPr/>
      </xdr:nvSpPr>
      <xdr:spPr>
        <a:xfrm>
          <a:off x="13199470"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1" name="正方形/長方形 480"/>
        <xdr:cNvSpPr/>
      </xdr:nvSpPr>
      <xdr:spPr>
        <a:xfrm>
          <a:off x="11152306" y="5102841"/>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2" name="テキスト ボックス 481"/>
        <xdr:cNvSpPr txBox="1"/>
      </xdr:nvSpPr>
      <xdr:spPr>
        <a:xfrm>
          <a:off x="11114206" y="492001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3" name="直線コネクタ 482"/>
        <xdr:cNvCxnSpPr/>
      </xdr:nvCxnSpPr>
      <xdr:spPr>
        <a:xfrm>
          <a:off x="11152306" y="7289042"/>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4" name="テキスト ボックス 483"/>
        <xdr:cNvSpPr txBox="1"/>
      </xdr:nvSpPr>
      <xdr:spPr>
        <a:xfrm>
          <a:off x="10744836" y="71544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5" name="直線コネクタ 484"/>
        <xdr:cNvCxnSpPr/>
      </xdr:nvCxnSpPr>
      <xdr:spPr>
        <a:xfrm>
          <a:off x="11152306" y="6923396"/>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6" name="テキスト ボックス 485"/>
        <xdr:cNvSpPr txBox="1"/>
      </xdr:nvSpPr>
      <xdr:spPr>
        <a:xfrm>
          <a:off x="10744836" y="67888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7" name="直線コネクタ 486"/>
        <xdr:cNvCxnSpPr/>
      </xdr:nvCxnSpPr>
      <xdr:spPr>
        <a:xfrm>
          <a:off x="11152306" y="6557749"/>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8" name="テキスト ボックス 487"/>
        <xdr:cNvSpPr txBox="1"/>
      </xdr:nvSpPr>
      <xdr:spPr>
        <a:xfrm>
          <a:off x="10789053" y="642320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9" name="直線コネクタ 488"/>
        <xdr:cNvCxnSpPr/>
      </xdr:nvCxnSpPr>
      <xdr:spPr>
        <a:xfrm>
          <a:off x="11152306" y="6199780"/>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0" name="テキスト ボックス 489"/>
        <xdr:cNvSpPr txBox="1"/>
      </xdr:nvSpPr>
      <xdr:spPr>
        <a:xfrm>
          <a:off x="10789053" y="6065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1" name="直線コネクタ 490"/>
        <xdr:cNvCxnSpPr/>
      </xdr:nvCxnSpPr>
      <xdr:spPr>
        <a:xfrm>
          <a:off x="11152306" y="5834134"/>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2" name="テキスト ボックス 491"/>
        <xdr:cNvSpPr txBox="1"/>
      </xdr:nvSpPr>
      <xdr:spPr>
        <a:xfrm>
          <a:off x="10789053" y="5699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3" name="直線コネクタ 492"/>
        <xdr:cNvCxnSpPr/>
      </xdr:nvCxnSpPr>
      <xdr:spPr>
        <a:xfrm>
          <a:off x="11152306" y="5468487"/>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4" name="テキスト ボックス 493"/>
        <xdr:cNvSpPr txBox="1"/>
      </xdr:nvSpPr>
      <xdr:spPr>
        <a:xfrm>
          <a:off x="10789053" y="5333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5" name="直線コネクタ 494"/>
        <xdr:cNvCxnSpPr/>
      </xdr:nvCxnSpPr>
      <xdr:spPr>
        <a:xfrm>
          <a:off x="11152306" y="5102841"/>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6" name="テキスト ボックス 495"/>
        <xdr:cNvSpPr txBox="1"/>
      </xdr:nvSpPr>
      <xdr:spPr>
        <a:xfrm>
          <a:off x="10853173" y="49682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7" name="【一般廃棄物処理施設】&#10;有形固定資産減価償却率グラフ枠"/>
        <xdr:cNvSpPr/>
      </xdr:nvSpPr>
      <xdr:spPr>
        <a:xfrm>
          <a:off x="11152306" y="5102841"/>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498" name="直線コネクタ 497"/>
        <xdr:cNvCxnSpPr/>
      </xdr:nvCxnSpPr>
      <xdr:spPr>
        <a:xfrm flipV="1">
          <a:off x="14627110" y="5409489"/>
          <a:ext cx="0" cy="1407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499" name="【一般廃棄物処理施設】&#10;有形固定資産減価償却率最小値テキスト"/>
        <xdr:cNvSpPr txBox="1"/>
      </xdr:nvSpPr>
      <xdr:spPr>
        <a:xfrm>
          <a:off x="14665846" y="682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00" name="直線コネクタ 499"/>
        <xdr:cNvCxnSpPr/>
      </xdr:nvCxnSpPr>
      <xdr:spPr>
        <a:xfrm>
          <a:off x="14538846" y="6816772"/>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01" name="【一般廃棄物処理施設】&#10;有形固定資産減価償却率最大値テキスト"/>
        <xdr:cNvSpPr txBox="1"/>
      </xdr:nvSpPr>
      <xdr:spPr>
        <a:xfrm>
          <a:off x="14665846" y="5192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02" name="直線コネクタ 501"/>
        <xdr:cNvCxnSpPr/>
      </xdr:nvCxnSpPr>
      <xdr:spPr>
        <a:xfrm>
          <a:off x="14538846" y="540948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503" name="【一般廃棄物処理施設】&#10;有形固定資産減価償却率平均値テキスト"/>
        <xdr:cNvSpPr txBox="1"/>
      </xdr:nvSpPr>
      <xdr:spPr>
        <a:xfrm>
          <a:off x="14665846" y="6093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04" name="フローチャート: 判断 503"/>
        <xdr:cNvSpPr/>
      </xdr:nvSpPr>
      <xdr:spPr>
        <a:xfrm>
          <a:off x="14576946" y="6114690"/>
          <a:ext cx="9477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05" name="フローチャート: 判断 504"/>
        <xdr:cNvSpPr/>
      </xdr:nvSpPr>
      <xdr:spPr>
        <a:xfrm>
          <a:off x="13818358" y="610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06" name="フローチャート: 判断 505"/>
        <xdr:cNvSpPr/>
      </xdr:nvSpPr>
      <xdr:spPr>
        <a:xfrm>
          <a:off x="13028873" y="612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07" name="フローチャート: 判断 506"/>
        <xdr:cNvSpPr/>
      </xdr:nvSpPr>
      <xdr:spPr>
        <a:xfrm>
          <a:off x="12239388" y="6147075"/>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08" name="フローチャート: 判断 507"/>
        <xdr:cNvSpPr/>
      </xdr:nvSpPr>
      <xdr:spPr>
        <a:xfrm>
          <a:off x="11430000" y="606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9" name="テキスト ボックス 508"/>
        <xdr:cNvSpPr txBox="1"/>
      </xdr:nvSpPr>
      <xdr:spPr>
        <a:xfrm>
          <a:off x="14457149"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0" name="テキスト ボックス 509"/>
        <xdr:cNvSpPr txBox="1"/>
      </xdr:nvSpPr>
      <xdr:spPr>
        <a:xfrm>
          <a:off x="13698561"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1" name="テキスト ボックス 510"/>
        <xdr:cNvSpPr txBox="1"/>
      </xdr:nvSpPr>
      <xdr:spPr>
        <a:xfrm>
          <a:off x="12909076"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2" name="テキスト ボックス 511"/>
        <xdr:cNvSpPr txBox="1"/>
      </xdr:nvSpPr>
      <xdr:spPr>
        <a:xfrm>
          <a:off x="12112767"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3" name="テキスト ボックス 512"/>
        <xdr:cNvSpPr txBox="1"/>
      </xdr:nvSpPr>
      <xdr:spPr>
        <a:xfrm>
          <a:off x="11310203"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17780</xdr:rowOff>
    </xdr:from>
    <xdr:to>
      <xdr:col>85</xdr:col>
      <xdr:colOff>177800</xdr:colOff>
      <xdr:row>37</xdr:row>
      <xdr:rowOff>119380</xdr:rowOff>
    </xdr:to>
    <xdr:sp macro="" textlink="">
      <xdr:nvSpPr>
        <xdr:cNvPr id="514" name="楕円 513"/>
        <xdr:cNvSpPr/>
      </xdr:nvSpPr>
      <xdr:spPr>
        <a:xfrm>
          <a:off x="14576946" y="6084210"/>
          <a:ext cx="9477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40657</xdr:rowOff>
    </xdr:from>
    <xdr:ext cx="405111" cy="259045"/>
    <xdr:sp macro="" textlink="">
      <xdr:nvSpPr>
        <xdr:cNvPr id="515" name="【一般廃棄物処理施設】&#10;有形固定資産減価償却率該当値テキスト"/>
        <xdr:cNvSpPr txBox="1"/>
      </xdr:nvSpPr>
      <xdr:spPr>
        <a:xfrm>
          <a:off x="14665846" y="5943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33020</xdr:rowOff>
    </xdr:from>
    <xdr:to>
      <xdr:col>81</xdr:col>
      <xdr:colOff>101600</xdr:colOff>
      <xdr:row>37</xdr:row>
      <xdr:rowOff>134620</xdr:rowOff>
    </xdr:to>
    <xdr:sp macro="" textlink="">
      <xdr:nvSpPr>
        <xdr:cNvPr id="516" name="楕円 515"/>
        <xdr:cNvSpPr/>
      </xdr:nvSpPr>
      <xdr:spPr>
        <a:xfrm>
          <a:off x="13818358" y="609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68580</xdr:rowOff>
    </xdr:from>
    <xdr:to>
      <xdr:col>85</xdr:col>
      <xdr:colOff>127000</xdr:colOff>
      <xdr:row>37</xdr:row>
      <xdr:rowOff>83820</xdr:rowOff>
    </xdr:to>
    <xdr:cxnSp macro="">
      <xdr:nvCxnSpPr>
        <xdr:cNvPr id="517" name="直線コネクタ 516"/>
        <xdr:cNvCxnSpPr/>
      </xdr:nvCxnSpPr>
      <xdr:spPr>
        <a:xfrm flipV="1">
          <a:off x="13869158" y="6135010"/>
          <a:ext cx="758588"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168275</xdr:rowOff>
    </xdr:from>
    <xdr:to>
      <xdr:col>76</xdr:col>
      <xdr:colOff>165100</xdr:colOff>
      <xdr:row>37</xdr:row>
      <xdr:rowOff>98425</xdr:rowOff>
    </xdr:to>
    <xdr:sp macro="" textlink="">
      <xdr:nvSpPr>
        <xdr:cNvPr id="518" name="楕円 517"/>
        <xdr:cNvSpPr/>
      </xdr:nvSpPr>
      <xdr:spPr>
        <a:xfrm>
          <a:off x="13028873" y="6064108"/>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47625</xdr:rowOff>
    </xdr:from>
    <xdr:to>
      <xdr:col>81</xdr:col>
      <xdr:colOff>50800</xdr:colOff>
      <xdr:row>37</xdr:row>
      <xdr:rowOff>83820</xdr:rowOff>
    </xdr:to>
    <xdr:cxnSp macro="">
      <xdr:nvCxnSpPr>
        <xdr:cNvPr id="519" name="直線コネクタ 518"/>
        <xdr:cNvCxnSpPr/>
      </xdr:nvCxnSpPr>
      <xdr:spPr>
        <a:xfrm>
          <a:off x="13079673" y="6114055"/>
          <a:ext cx="78948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156845</xdr:rowOff>
    </xdr:from>
    <xdr:to>
      <xdr:col>72</xdr:col>
      <xdr:colOff>38100</xdr:colOff>
      <xdr:row>37</xdr:row>
      <xdr:rowOff>86995</xdr:rowOff>
    </xdr:to>
    <xdr:sp macro="" textlink="">
      <xdr:nvSpPr>
        <xdr:cNvPr id="520" name="楕円 519"/>
        <xdr:cNvSpPr/>
      </xdr:nvSpPr>
      <xdr:spPr>
        <a:xfrm>
          <a:off x="12239388" y="6059502"/>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36195</xdr:rowOff>
    </xdr:from>
    <xdr:to>
      <xdr:col>76</xdr:col>
      <xdr:colOff>114300</xdr:colOff>
      <xdr:row>37</xdr:row>
      <xdr:rowOff>47625</xdr:rowOff>
    </xdr:to>
    <xdr:cxnSp macro="">
      <xdr:nvCxnSpPr>
        <xdr:cNvPr id="521" name="直線コネクタ 520"/>
        <xdr:cNvCxnSpPr/>
      </xdr:nvCxnSpPr>
      <xdr:spPr>
        <a:xfrm>
          <a:off x="12283364" y="6102625"/>
          <a:ext cx="796309"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114935</xdr:rowOff>
    </xdr:from>
    <xdr:to>
      <xdr:col>67</xdr:col>
      <xdr:colOff>101600</xdr:colOff>
      <xdr:row>37</xdr:row>
      <xdr:rowOff>45085</xdr:rowOff>
    </xdr:to>
    <xdr:sp macro="" textlink="">
      <xdr:nvSpPr>
        <xdr:cNvPr id="522" name="楕円 521"/>
        <xdr:cNvSpPr/>
      </xdr:nvSpPr>
      <xdr:spPr>
        <a:xfrm>
          <a:off x="11430000" y="6017592"/>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165735</xdr:rowOff>
    </xdr:from>
    <xdr:to>
      <xdr:col>71</xdr:col>
      <xdr:colOff>177800</xdr:colOff>
      <xdr:row>37</xdr:row>
      <xdr:rowOff>36195</xdr:rowOff>
    </xdr:to>
    <xdr:cxnSp macro="">
      <xdr:nvCxnSpPr>
        <xdr:cNvPr id="523" name="直線コネクタ 522"/>
        <xdr:cNvCxnSpPr/>
      </xdr:nvCxnSpPr>
      <xdr:spPr>
        <a:xfrm>
          <a:off x="11480800" y="6068392"/>
          <a:ext cx="802564" cy="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129557</xdr:rowOff>
    </xdr:from>
    <xdr:ext cx="405111" cy="259045"/>
    <xdr:sp macro="" textlink="">
      <xdr:nvSpPr>
        <xdr:cNvPr id="524" name="n_1aveValue【一般廃棄物処理施設】&#10;有形固定資産減価償却率"/>
        <xdr:cNvSpPr txBox="1"/>
      </xdr:nvSpPr>
      <xdr:spPr>
        <a:xfrm>
          <a:off x="13673805" y="6195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525" name="n_2aveValue【一般廃棄物処理施設】&#10;有形固定資産減価償却率"/>
        <xdr:cNvSpPr txBox="1"/>
      </xdr:nvSpPr>
      <xdr:spPr>
        <a:xfrm>
          <a:off x="12897020" y="621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26" name="n_3aveValue【一般廃棄物処理施設】&#10;有形固定資産減価償却率"/>
        <xdr:cNvSpPr txBox="1"/>
      </xdr:nvSpPr>
      <xdr:spPr>
        <a:xfrm>
          <a:off x="12107535" y="623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95267</xdr:rowOff>
    </xdr:from>
    <xdr:ext cx="405111" cy="259045"/>
    <xdr:sp macro="" textlink="">
      <xdr:nvSpPr>
        <xdr:cNvPr id="527" name="n_4aveValue【一般廃棄物処理施設】&#10;有形固定資産減価償却率"/>
        <xdr:cNvSpPr txBox="1"/>
      </xdr:nvSpPr>
      <xdr:spPr>
        <a:xfrm>
          <a:off x="11298147" y="616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151147</xdr:rowOff>
    </xdr:from>
    <xdr:ext cx="405111" cy="259045"/>
    <xdr:sp macro="" textlink="">
      <xdr:nvSpPr>
        <xdr:cNvPr id="528" name="n_1mainValue【一般廃棄物処理施設】&#10;有形固定資産減価償却率"/>
        <xdr:cNvSpPr txBox="1"/>
      </xdr:nvSpPr>
      <xdr:spPr>
        <a:xfrm>
          <a:off x="13673805" y="58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114952</xdr:rowOff>
    </xdr:from>
    <xdr:ext cx="405111" cy="259045"/>
    <xdr:sp macro="" textlink="">
      <xdr:nvSpPr>
        <xdr:cNvPr id="529" name="n_2mainValue【一般廃棄物処理施設】&#10;有形固定資産減価償却率"/>
        <xdr:cNvSpPr txBox="1"/>
      </xdr:nvSpPr>
      <xdr:spPr>
        <a:xfrm>
          <a:off x="12897020" y="585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530" name="n_3mainValue【一般廃棄物処理施設】&#10;有形固定資産減価償却率"/>
        <xdr:cNvSpPr txBox="1"/>
      </xdr:nvSpPr>
      <xdr:spPr>
        <a:xfrm>
          <a:off x="12107535" y="584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61612</xdr:rowOff>
    </xdr:from>
    <xdr:ext cx="405111" cy="259045"/>
    <xdr:sp macro="" textlink="">
      <xdr:nvSpPr>
        <xdr:cNvPr id="531" name="n_4mainValue【一般廃棄物処理施設】&#10;有形固定資産減価償却率"/>
        <xdr:cNvSpPr txBox="1"/>
      </xdr:nvSpPr>
      <xdr:spPr>
        <a:xfrm>
          <a:off x="11298147" y="5800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6377313" y="4013579"/>
          <a:ext cx="4246729"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6504313" y="4643272"/>
          <a:ext cx="1364777"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6504313" y="4838795"/>
          <a:ext cx="1364777"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7400896"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7400896"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18424478"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18424478"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6377313" y="5102841"/>
          <a:ext cx="4246729"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6359116" y="4920018"/>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6377313" y="7289042"/>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2" name="直線コネクタ 541"/>
        <xdr:cNvCxnSpPr/>
      </xdr:nvCxnSpPr>
      <xdr:spPr>
        <a:xfrm>
          <a:off x="16377313" y="6923396"/>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3" name="テキスト ボックス 542"/>
        <xdr:cNvSpPr txBox="1"/>
      </xdr:nvSpPr>
      <xdr:spPr>
        <a:xfrm>
          <a:off x="16168333" y="678884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4" name="直線コネクタ 543"/>
        <xdr:cNvCxnSpPr/>
      </xdr:nvCxnSpPr>
      <xdr:spPr>
        <a:xfrm>
          <a:off x="16377313" y="6557749"/>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45" name="テキスト ボックス 544"/>
        <xdr:cNvSpPr txBox="1"/>
      </xdr:nvSpPr>
      <xdr:spPr>
        <a:xfrm>
          <a:off x="15905723" y="642320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xdr:cNvCxnSpPr/>
      </xdr:nvCxnSpPr>
      <xdr:spPr>
        <a:xfrm>
          <a:off x="16377313" y="6199780"/>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7" name="テキスト ボックス 546"/>
        <xdr:cNvSpPr txBox="1"/>
      </xdr:nvSpPr>
      <xdr:spPr>
        <a:xfrm>
          <a:off x="15861506" y="60652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8" name="直線コネクタ 547"/>
        <xdr:cNvCxnSpPr/>
      </xdr:nvCxnSpPr>
      <xdr:spPr>
        <a:xfrm>
          <a:off x="16377313" y="5834134"/>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9" name="テキスト ボックス 548"/>
        <xdr:cNvSpPr txBox="1"/>
      </xdr:nvSpPr>
      <xdr:spPr>
        <a:xfrm>
          <a:off x="15861506" y="5699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0" name="直線コネクタ 549"/>
        <xdr:cNvCxnSpPr/>
      </xdr:nvCxnSpPr>
      <xdr:spPr>
        <a:xfrm>
          <a:off x="16377313" y="5468487"/>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1" name="テキスト ボックス 550"/>
        <xdr:cNvSpPr txBox="1"/>
      </xdr:nvSpPr>
      <xdr:spPr>
        <a:xfrm>
          <a:off x="15861506" y="53339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xdr:cNvCxnSpPr/>
      </xdr:nvCxnSpPr>
      <xdr:spPr>
        <a:xfrm>
          <a:off x="16377313" y="5102841"/>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3" name="テキスト ボックス 552"/>
        <xdr:cNvSpPr txBox="1"/>
      </xdr:nvSpPr>
      <xdr:spPr>
        <a:xfrm>
          <a:off x="15861506" y="49682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xdr:cNvSpPr/>
      </xdr:nvSpPr>
      <xdr:spPr>
        <a:xfrm>
          <a:off x="16377313" y="5102841"/>
          <a:ext cx="4246729"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55" name="直線コネクタ 554"/>
        <xdr:cNvCxnSpPr/>
      </xdr:nvCxnSpPr>
      <xdr:spPr>
        <a:xfrm flipV="1">
          <a:off x="19852118" y="5514992"/>
          <a:ext cx="0" cy="138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56" name="【一般廃棄物処理施設】&#10;一人当たり有形固定資産（償却資産）額最小値テキスト"/>
        <xdr:cNvSpPr txBox="1"/>
      </xdr:nvSpPr>
      <xdr:spPr>
        <a:xfrm>
          <a:off x="19890854" y="690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57" name="直線コネクタ 556"/>
        <xdr:cNvCxnSpPr/>
      </xdr:nvCxnSpPr>
      <xdr:spPr>
        <a:xfrm>
          <a:off x="19783757" y="6902967"/>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58" name="【一般廃棄物処理施設】&#10;一人当たり有形固定資産（償却資産）額最大値テキスト"/>
        <xdr:cNvSpPr txBox="1"/>
      </xdr:nvSpPr>
      <xdr:spPr>
        <a:xfrm>
          <a:off x="19890854" y="529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59" name="直線コネクタ 558"/>
        <xdr:cNvCxnSpPr/>
      </xdr:nvCxnSpPr>
      <xdr:spPr>
        <a:xfrm>
          <a:off x="19783757" y="5514992"/>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332</xdr:rowOff>
    </xdr:from>
    <xdr:ext cx="534377" cy="259045"/>
    <xdr:sp macro="" textlink="">
      <xdr:nvSpPr>
        <xdr:cNvPr id="560" name="【一般廃棄物処理施設】&#10;一人当たり有形固定資産（償却資産）額平均値テキスト"/>
        <xdr:cNvSpPr txBox="1"/>
      </xdr:nvSpPr>
      <xdr:spPr>
        <a:xfrm>
          <a:off x="19890854" y="6230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61" name="フローチャート: 判断 560"/>
        <xdr:cNvSpPr/>
      </xdr:nvSpPr>
      <xdr:spPr>
        <a:xfrm>
          <a:off x="19801954" y="6379108"/>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62" name="フローチャート: 判断 561"/>
        <xdr:cNvSpPr/>
      </xdr:nvSpPr>
      <xdr:spPr>
        <a:xfrm>
          <a:off x="19063269" y="6382438"/>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63" name="フローチャート: 判断 562"/>
        <xdr:cNvSpPr/>
      </xdr:nvSpPr>
      <xdr:spPr>
        <a:xfrm>
          <a:off x="18253881" y="64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64" name="フローチャート: 判断 563"/>
        <xdr:cNvSpPr/>
      </xdr:nvSpPr>
      <xdr:spPr>
        <a:xfrm>
          <a:off x="17464396" y="639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65" name="フローチャート: 判断 564"/>
        <xdr:cNvSpPr/>
      </xdr:nvSpPr>
      <xdr:spPr>
        <a:xfrm>
          <a:off x="16674910" y="6437062"/>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xdr:cNvSpPr txBox="1"/>
      </xdr:nvSpPr>
      <xdr:spPr>
        <a:xfrm>
          <a:off x="19682157"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xdr:cNvSpPr txBox="1"/>
      </xdr:nvSpPr>
      <xdr:spPr>
        <a:xfrm>
          <a:off x="18936648"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xdr:cNvSpPr txBox="1"/>
      </xdr:nvSpPr>
      <xdr:spPr>
        <a:xfrm>
          <a:off x="18134084"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xdr:cNvSpPr txBox="1"/>
      </xdr:nvSpPr>
      <xdr:spPr>
        <a:xfrm>
          <a:off x="17344599"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xdr:cNvSpPr txBox="1"/>
      </xdr:nvSpPr>
      <xdr:spPr>
        <a:xfrm>
          <a:off x="16548289"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102491</xdr:rowOff>
    </xdr:from>
    <xdr:to>
      <xdr:col>116</xdr:col>
      <xdr:colOff>114300</xdr:colOff>
      <xdr:row>41</xdr:row>
      <xdr:rowOff>32641</xdr:rowOff>
    </xdr:to>
    <xdr:sp macro="" textlink="">
      <xdr:nvSpPr>
        <xdr:cNvPr id="571" name="楕円 570"/>
        <xdr:cNvSpPr/>
      </xdr:nvSpPr>
      <xdr:spPr>
        <a:xfrm>
          <a:off x="19801954" y="6660240"/>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80918</xdr:rowOff>
    </xdr:from>
    <xdr:ext cx="534377" cy="259045"/>
    <xdr:sp macro="" textlink="">
      <xdr:nvSpPr>
        <xdr:cNvPr id="572" name="【一般廃棄物処理施設】&#10;一人当たり有形固定資産（償却資産）額該当値テキスト"/>
        <xdr:cNvSpPr txBox="1"/>
      </xdr:nvSpPr>
      <xdr:spPr>
        <a:xfrm>
          <a:off x="19890854" y="663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116139</xdr:rowOff>
    </xdr:from>
    <xdr:to>
      <xdr:col>112</xdr:col>
      <xdr:colOff>38100</xdr:colOff>
      <xdr:row>41</xdr:row>
      <xdr:rowOff>46289</xdr:rowOff>
    </xdr:to>
    <xdr:sp macro="" textlink="">
      <xdr:nvSpPr>
        <xdr:cNvPr id="573" name="楕円 572"/>
        <xdr:cNvSpPr/>
      </xdr:nvSpPr>
      <xdr:spPr>
        <a:xfrm>
          <a:off x="19063269" y="6673888"/>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153291</xdr:rowOff>
    </xdr:from>
    <xdr:to>
      <xdr:col>116</xdr:col>
      <xdr:colOff>63500</xdr:colOff>
      <xdr:row>40</xdr:row>
      <xdr:rowOff>166939</xdr:rowOff>
    </xdr:to>
    <xdr:cxnSp macro="">
      <xdr:nvCxnSpPr>
        <xdr:cNvPr id="574" name="直線コネクタ 573"/>
        <xdr:cNvCxnSpPr/>
      </xdr:nvCxnSpPr>
      <xdr:spPr>
        <a:xfrm flipV="1">
          <a:off x="19107245" y="6711040"/>
          <a:ext cx="745509" cy="1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129977</xdr:rowOff>
    </xdr:from>
    <xdr:to>
      <xdr:col>107</xdr:col>
      <xdr:colOff>101600</xdr:colOff>
      <xdr:row>41</xdr:row>
      <xdr:rowOff>60127</xdr:rowOff>
    </xdr:to>
    <xdr:sp macro="" textlink="">
      <xdr:nvSpPr>
        <xdr:cNvPr id="575" name="楕円 574"/>
        <xdr:cNvSpPr/>
      </xdr:nvSpPr>
      <xdr:spPr>
        <a:xfrm>
          <a:off x="18253881" y="6687726"/>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166939</xdr:rowOff>
    </xdr:from>
    <xdr:to>
      <xdr:col>111</xdr:col>
      <xdr:colOff>177800</xdr:colOff>
      <xdr:row>41</xdr:row>
      <xdr:rowOff>9327</xdr:rowOff>
    </xdr:to>
    <xdr:cxnSp macro="">
      <xdr:nvCxnSpPr>
        <xdr:cNvPr id="576" name="直線コネクタ 575"/>
        <xdr:cNvCxnSpPr/>
      </xdr:nvCxnSpPr>
      <xdr:spPr>
        <a:xfrm flipV="1">
          <a:off x="18304681" y="6724688"/>
          <a:ext cx="802564" cy="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114523</xdr:rowOff>
    </xdr:from>
    <xdr:to>
      <xdr:col>102</xdr:col>
      <xdr:colOff>165100</xdr:colOff>
      <xdr:row>41</xdr:row>
      <xdr:rowOff>44673</xdr:rowOff>
    </xdr:to>
    <xdr:sp macro="" textlink="">
      <xdr:nvSpPr>
        <xdr:cNvPr id="577" name="楕円 576"/>
        <xdr:cNvSpPr/>
      </xdr:nvSpPr>
      <xdr:spPr>
        <a:xfrm>
          <a:off x="17464396" y="6672272"/>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165323</xdr:rowOff>
    </xdr:from>
    <xdr:to>
      <xdr:col>107</xdr:col>
      <xdr:colOff>50800</xdr:colOff>
      <xdr:row>41</xdr:row>
      <xdr:rowOff>9327</xdr:rowOff>
    </xdr:to>
    <xdr:cxnSp macro="">
      <xdr:nvCxnSpPr>
        <xdr:cNvPr id="578" name="直線コネクタ 577"/>
        <xdr:cNvCxnSpPr/>
      </xdr:nvCxnSpPr>
      <xdr:spPr>
        <a:xfrm>
          <a:off x="17515196" y="6723072"/>
          <a:ext cx="789485" cy="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115598</xdr:rowOff>
    </xdr:from>
    <xdr:to>
      <xdr:col>98</xdr:col>
      <xdr:colOff>38100</xdr:colOff>
      <xdr:row>41</xdr:row>
      <xdr:rowOff>45748</xdr:rowOff>
    </xdr:to>
    <xdr:sp macro="" textlink="">
      <xdr:nvSpPr>
        <xdr:cNvPr id="579" name="楕円 578"/>
        <xdr:cNvSpPr/>
      </xdr:nvSpPr>
      <xdr:spPr>
        <a:xfrm>
          <a:off x="16674910" y="6673347"/>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165323</xdr:rowOff>
    </xdr:from>
    <xdr:to>
      <xdr:col>102</xdr:col>
      <xdr:colOff>114300</xdr:colOff>
      <xdr:row>40</xdr:row>
      <xdr:rowOff>166398</xdr:rowOff>
    </xdr:to>
    <xdr:cxnSp macro="">
      <xdr:nvCxnSpPr>
        <xdr:cNvPr id="580" name="直線コネクタ 579"/>
        <xdr:cNvCxnSpPr/>
      </xdr:nvCxnSpPr>
      <xdr:spPr>
        <a:xfrm flipV="1">
          <a:off x="16718886" y="6723072"/>
          <a:ext cx="79631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98912</xdr:rowOff>
    </xdr:from>
    <xdr:ext cx="534377" cy="259045"/>
    <xdr:sp macro="" textlink="">
      <xdr:nvSpPr>
        <xdr:cNvPr id="581" name="n_1aveValue【一般廃棄物処理施設】&#10;一人当たり有形固定資産（償却資産）額"/>
        <xdr:cNvSpPr txBox="1"/>
      </xdr:nvSpPr>
      <xdr:spPr>
        <a:xfrm>
          <a:off x="18854083" y="616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125643</xdr:rowOff>
    </xdr:from>
    <xdr:ext cx="534377" cy="259045"/>
    <xdr:sp macro="" textlink="">
      <xdr:nvSpPr>
        <xdr:cNvPr id="582" name="n_2aveValue【一般廃棄物処理施設】&#10;一人当たり有形固定資産（償却資産）額"/>
        <xdr:cNvSpPr txBox="1"/>
      </xdr:nvSpPr>
      <xdr:spPr>
        <a:xfrm>
          <a:off x="18077298" y="619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122183</xdr:rowOff>
    </xdr:from>
    <xdr:ext cx="534377" cy="259045"/>
    <xdr:sp macro="" textlink="">
      <xdr:nvSpPr>
        <xdr:cNvPr id="583" name="n_3aveValue【一般廃棄物処理施設】&#10;一人当たり有形固定資産（償却資産）額"/>
        <xdr:cNvSpPr txBox="1"/>
      </xdr:nvSpPr>
      <xdr:spPr>
        <a:xfrm>
          <a:off x="17267910" y="618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161213</xdr:rowOff>
    </xdr:from>
    <xdr:ext cx="534377" cy="259045"/>
    <xdr:sp macro="" textlink="">
      <xdr:nvSpPr>
        <xdr:cNvPr id="584" name="n_4aveValue【一般廃棄物処理施設】&#10;一人当たり有形固定資産（償却資産）額"/>
        <xdr:cNvSpPr txBox="1"/>
      </xdr:nvSpPr>
      <xdr:spPr>
        <a:xfrm>
          <a:off x="16478424" y="62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37416</xdr:rowOff>
    </xdr:from>
    <xdr:ext cx="534377" cy="259045"/>
    <xdr:sp macro="" textlink="">
      <xdr:nvSpPr>
        <xdr:cNvPr id="585" name="n_1mainValue【一般廃棄物処理施設】&#10;一人当たり有形固定資産（償却資産）額"/>
        <xdr:cNvSpPr txBox="1"/>
      </xdr:nvSpPr>
      <xdr:spPr>
        <a:xfrm>
          <a:off x="18854083" y="675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51254</xdr:rowOff>
    </xdr:from>
    <xdr:ext cx="534377" cy="259045"/>
    <xdr:sp macro="" textlink="">
      <xdr:nvSpPr>
        <xdr:cNvPr id="586" name="n_2mainValue【一般廃棄物処理施設】&#10;一人当たり有形固定資産（償却資産）額"/>
        <xdr:cNvSpPr txBox="1"/>
      </xdr:nvSpPr>
      <xdr:spPr>
        <a:xfrm>
          <a:off x="18077298" y="677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35800</xdr:rowOff>
    </xdr:from>
    <xdr:ext cx="534377" cy="259045"/>
    <xdr:sp macro="" textlink="">
      <xdr:nvSpPr>
        <xdr:cNvPr id="587" name="n_3mainValue【一般廃棄物処理施設】&#10;一人当たり有形固定資産（償却資産）額"/>
        <xdr:cNvSpPr txBox="1"/>
      </xdr:nvSpPr>
      <xdr:spPr>
        <a:xfrm>
          <a:off x="17267910" y="675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36875</xdr:rowOff>
    </xdr:from>
    <xdr:ext cx="534377" cy="259045"/>
    <xdr:sp macro="" textlink="">
      <xdr:nvSpPr>
        <xdr:cNvPr id="588" name="n_4mainValue【一般廃棄物処理施設】&#10;一人当たり有形固定資産（償却資産）額"/>
        <xdr:cNvSpPr txBox="1"/>
      </xdr:nvSpPr>
      <xdr:spPr>
        <a:xfrm>
          <a:off x="16478424" y="675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9" name="正方形/長方形 588"/>
        <xdr:cNvSpPr/>
      </xdr:nvSpPr>
      <xdr:spPr>
        <a:xfrm>
          <a:off x="11152306" y="7654688"/>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0" name="正方形/長方形 589"/>
        <xdr:cNvSpPr/>
      </xdr:nvSpPr>
      <xdr:spPr>
        <a:xfrm>
          <a:off x="11259403"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1" name="正方形/長方形 590"/>
        <xdr:cNvSpPr/>
      </xdr:nvSpPr>
      <xdr:spPr>
        <a:xfrm>
          <a:off x="11259403"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2" name="正方形/長方形 591"/>
        <xdr:cNvSpPr/>
      </xdr:nvSpPr>
      <xdr:spPr>
        <a:xfrm>
          <a:off x="12175888"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3" name="正方形/長方形 592"/>
        <xdr:cNvSpPr/>
      </xdr:nvSpPr>
      <xdr:spPr>
        <a:xfrm>
          <a:off x="12175888"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4" name="正方形/長方形 593"/>
        <xdr:cNvSpPr/>
      </xdr:nvSpPr>
      <xdr:spPr>
        <a:xfrm>
          <a:off x="13199470"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5" name="正方形/長方形 594"/>
        <xdr:cNvSpPr/>
      </xdr:nvSpPr>
      <xdr:spPr>
        <a:xfrm>
          <a:off x="13199470"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6" name="正方形/長方形 595"/>
        <xdr:cNvSpPr/>
      </xdr:nvSpPr>
      <xdr:spPr>
        <a:xfrm>
          <a:off x="11152306" y="8743950"/>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7" name="テキスト ボックス 596"/>
        <xdr:cNvSpPr txBox="1"/>
      </xdr:nvSpPr>
      <xdr:spPr>
        <a:xfrm>
          <a:off x="11114206" y="856112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8" name="直線コネクタ 597"/>
        <xdr:cNvCxnSpPr/>
      </xdr:nvCxnSpPr>
      <xdr:spPr>
        <a:xfrm>
          <a:off x="11152306" y="10930151"/>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9" name="テキスト ボックス 598"/>
        <xdr:cNvSpPr txBox="1"/>
      </xdr:nvSpPr>
      <xdr:spPr>
        <a:xfrm>
          <a:off x="10744836" y="107956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0" name="直線コネクタ 599"/>
        <xdr:cNvCxnSpPr/>
      </xdr:nvCxnSpPr>
      <xdr:spPr>
        <a:xfrm>
          <a:off x="11152306" y="10564504"/>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01" name="テキスト ボックス 600"/>
        <xdr:cNvSpPr txBox="1"/>
      </xdr:nvSpPr>
      <xdr:spPr>
        <a:xfrm>
          <a:off x="10789053" y="1042995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2" name="直線コネクタ 601"/>
        <xdr:cNvCxnSpPr/>
      </xdr:nvCxnSpPr>
      <xdr:spPr>
        <a:xfrm>
          <a:off x="11152306" y="10198858"/>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3" name="テキスト ボックス 602"/>
        <xdr:cNvSpPr txBox="1"/>
      </xdr:nvSpPr>
      <xdr:spPr>
        <a:xfrm>
          <a:off x="10789053" y="100643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4" name="直線コネクタ 603"/>
        <xdr:cNvCxnSpPr/>
      </xdr:nvCxnSpPr>
      <xdr:spPr>
        <a:xfrm>
          <a:off x="11152306" y="9833212"/>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5" name="テキスト ボックス 604"/>
        <xdr:cNvSpPr txBox="1"/>
      </xdr:nvSpPr>
      <xdr:spPr>
        <a:xfrm>
          <a:off x="10789053" y="969866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6" name="直線コネクタ 605"/>
        <xdr:cNvCxnSpPr/>
      </xdr:nvCxnSpPr>
      <xdr:spPr>
        <a:xfrm>
          <a:off x="11152306" y="9475243"/>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7" name="テキスト ボックス 606"/>
        <xdr:cNvSpPr txBox="1"/>
      </xdr:nvSpPr>
      <xdr:spPr>
        <a:xfrm>
          <a:off x="10789053" y="934069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8" name="直線コネクタ 607"/>
        <xdr:cNvCxnSpPr/>
      </xdr:nvCxnSpPr>
      <xdr:spPr>
        <a:xfrm>
          <a:off x="11152306" y="9109596"/>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09" name="テキスト ボックス 608"/>
        <xdr:cNvSpPr txBox="1"/>
      </xdr:nvSpPr>
      <xdr:spPr>
        <a:xfrm>
          <a:off x="10853173" y="8975050"/>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0" name="直線コネクタ 609"/>
        <xdr:cNvCxnSpPr/>
      </xdr:nvCxnSpPr>
      <xdr:spPr>
        <a:xfrm>
          <a:off x="11152306" y="8743950"/>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保健センター・保健所】&#10;有形固定資産減価償却率グラフ枠"/>
        <xdr:cNvSpPr/>
      </xdr:nvSpPr>
      <xdr:spPr>
        <a:xfrm>
          <a:off x="11152306" y="8743950"/>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12" name="直線コネクタ 611"/>
        <xdr:cNvCxnSpPr/>
      </xdr:nvCxnSpPr>
      <xdr:spPr>
        <a:xfrm flipV="1">
          <a:off x="14627110" y="9109596"/>
          <a:ext cx="0" cy="130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13" name="【保健センター・保健所】&#10;有形固定資産減価償却率最小値テキスト"/>
        <xdr:cNvSpPr txBox="1"/>
      </xdr:nvSpPr>
      <xdr:spPr>
        <a:xfrm>
          <a:off x="14665846" y="1041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14" name="直線コネクタ 613"/>
        <xdr:cNvCxnSpPr/>
      </xdr:nvCxnSpPr>
      <xdr:spPr>
        <a:xfrm>
          <a:off x="14538846" y="1041025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15" name="【保健センター・保健所】&#10;有形固定資産減価償却率最大値テキスト"/>
        <xdr:cNvSpPr txBox="1"/>
      </xdr:nvSpPr>
      <xdr:spPr>
        <a:xfrm>
          <a:off x="14665846" y="88925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16" name="直線コネクタ 615"/>
        <xdr:cNvCxnSpPr/>
      </xdr:nvCxnSpPr>
      <xdr:spPr>
        <a:xfrm>
          <a:off x="14538846" y="910959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17" name="【保健センター・保健所】&#10;有形固定資産減価償却率平均値テキスト"/>
        <xdr:cNvSpPr txBox="1"/>
      </xdr:nvSpPr>
      <xdr:spPr>
        <a:xfrm>
          <a:off x="14665846" y="9787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18" name="フローチャート: 判断 617"/>
        <xdr:cNvSpPr/>
      </xdr:nvSpPr>
      <xdr:spPr>
        <a:xfrm>
          <a:off x="14576946" y="9809139"/>
          <a:ext cx="94776"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19" name="フローチャート: 判断 618"/>
        <xdr:cNvSpPr/>
      </xdr:nvSpPr>
      <xdr:spPr>
        <a:xfrm>
          <a:off x="13818358" y="9809139"/>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20" name="フローチャート: 判断 619"/>
        <xdr:cNvSpPr/>
      </xdr:nvSpPr>
      <xdr:spPr>
        <a:xfrm>
          <a:off x="13028873" y="9767229"/>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21" name="フローチャート: 判断 620"/>
        <xdr:cNvSpPr/>
      </xdr:nvSpPr>
      <xdr:spPr>
        <a:xfrm>
          <a:off x="12239388" y="9742464"/>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22" name="フローチャート: 判断 621"/>
        <xdr:cNvSpPr/>
      </xdr:nvSpPr>
      <xdr:spPr>
        <a:xfrm>
          <a:off x="11430000" y="971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3" name="テキスト ボックス 622"/>
        <xdr:cNvSpPr txBox="1"/>
      </xdr:nvSpPr>
      <xdr:spPr>
        <a:xfrm>
          <a:off x="14457149"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4" name="テキスト ボックス 623"/>
        <xdr:cNvSpPr txBox="1"/>
      </xdr:nvSpPr>
      <xdr:spPr>
        <a:xfrm>
          <a:off x="13698561"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5" name="テキスト ボックス 624"/>
        <xdr:cNvSpPr txBox="1"/>
      </xdr:nvSpPr>
      <xdr:spPr>
        <a:xfrm>
          <a:off x="12909076"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6" name="テキスト ボックス 625"/>
        <xdr:cNvSpPr txBox="1"/>
      </xdr:nvSpPr>
      <xdr:spPr>
        <a:xfrm>
          <a:off x="12112767"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7" name="テキスト ボックス 626"/>
        <xdr:cNvSpPr txBox="1"/>
      </xdr:nvSpPr>
      <xdr:spPr>
        <a:xfrm>
          <a:off x="11310203"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27305</xdr:rowOff>
    </xdr:from>
    <xdr:to>
      <xdr:col>85</xdr:col>
      <xdr:colOff>177800</xdr:colOff>
      <xdr:row>59</xdr:row>
      <xdr:rowOff>128905</xdr:rowOff>
    </xdr:to>
    <xdr:sp macro="" textlink="">
      <xdr:nvSpPr>
        <xdr:cNvPr id="628" name="楕円 627"/>
        <xdr:cNvSpPr/>
      </xdr:nvSpPr>
      <xdr:spPr>
        <a:xfrm>
          <a:off x="14576946" y="9696744"/>
          <a:ext cx="9477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50182</xdr:rowOff>
    </xdr:from>
    <xdr:ext cx="405111" cy="259045"/>
    <xdr:sp macro="" textlink="">
      <xdr:nvSpPr>
        <xdr:cNvPr id="629" name="【保健センター・保健所】&#10;有形固定資産減価償却率該当値テキスト"/>
        <xdr:cNvSpPr txBox="1"/>
      </xdr:nvSpPr>
      <xdr:spPr>
        <a:xfrm>
          <a:off x="14665846" y="9555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151130</xdr:rowOff>
    </xdr:from>
    <xdr:to>
      <xdr:col>81</xdr:col>
      <xdr:colOff>101600</xdr:colOff>
      <xdr:row>59</xdr:row>
      <xdr:rowOff>81280</xdr:rowOff>
    </xdr:to>
    <xdr:sp macro="" textlink="">
      <xdr:nvSpPr>
        <xdr:cNvPr id="630" name="楕円 629"/>
        <xdr:cNvSpPr/>
      </xdr:nvSpPr>
      <xdr:spPr>
        <a:xfrm>
          <a:off x="13818358" y="9656796"/>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30480</xdr:rowOff>
    </xdr:from>
    <xdr:to>
      <xdr:col>85</xdr:col>
      <xdr:colOff>127000</xdr:colOff>
      <xdr:row>59</xdr:row>
      <xdr:rowOff>78105</xdr:rowOff>
    </xdr:to>
    <xdr:cxnSp macro="">
      <xdr:nvCxnSpPr>
        <xdr:cNvPr id="631" name="直線コネクタ 630"/>
        <xdr:cNvCxnSpPr/>
      </xdr:nvCxnSpPr>
      <xdr:spPr>
        <a:xfrm>
          <a:off x="13869158" y="9699919"/>
          <a:ext cx="758588"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132080</xdr:rowOff>
    </xdr:from>
    <xdr:to>
      <xdr:col>76</xdr:col>
      <xdr:colOff>165100</xdr:colOff>
      <xdr:row>59</xdr:row>
      <xdr:rowOff>62230</xdr:rowOff>
    </xdr:to>
    <xdr:sp macro="" textlink="">
      <xdr:nvSpPr>
        <xdr:cNvPr id="632" name="楕円 631"/>
        <xdr:cNvSpPr/>
      </xdr:nvSpPr>
      <xdr:spPr>
        <a:xfrm>
          <a:off x="13028873" y="9637746"/>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xdr:rowOff>
    </xdr:from>
    <xdr:to>
      <xdr:col>81</xdr:col>
      <xdr:colOff>50800</xdr:colOff>
      <xdr:row>59</xdr:row>
      <xdr:rowOff>30480</xdr:rowOff>
    </xdr:to>
    <xdr:cxnSp macro="">
      <xdr:nvCxnSpPr>
        <xdr:cNvPr id="633" name="直線コネクタ 632"/>
        <xdr:cNvCxnSpPr/>
      </xdr:nvCxnSpPr>
      <xdr:spPr>
        <a:xfrm>
          <a:off x="13079673" y="9680869"/>
          <a:ext cx="78948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151130</xdr:rowOff>
    </xdr:from>
    <xdr:to>
      <xdr:col>72</xdr:col>
      <xdr:colOff>38100</xdr:colOff>
      <xdr:row>62</xdr:row>
      <xdr:rowOff>81280</xdr:rowOff>
    </xdr:to>
    <xdr:sp macro="" textlink="">
      <xdr:nvSpPr>
        <xdr:cNvPr id="634" name="楕円 633"/>
        <xdr:cNvSpPr/>
      </xdr:nvSpPr>
      <xdr:spPr>
        <a:xfrm>
          <a:off x="12239388" y="10148115"/>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xdr:rowOff>
    </xdr:from>
    <xdr:to>
      <xdr:col>76</xdr:col>
      <xdr:colOff>114300</xdr:colOff>
      <xdr:row>62</xdr:row>
      <xdr:rowOff>30480</xdr:rowOff>
    </xdr:to>
    <xdr:cxnSp macro="">
      <xdr:nvCxnSpPr>
        <xdr:cNvPr id="635" name="直線コネクタ 634"/>
        <xdr:cNvCxnSpPr/>
      </xdr:nvCxnSpPr>
      <xdr:spPr>
        <a:xfrm flipV="1">
          <a:off x="12283364" y="9680869"/>
          <a:ext cx="796309" cy="51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78740</xdr:rowOff>
    </xdr:from>
    <xdr:to>
      <xdr:col>67</xdr:col>
      <xdr:colOff>101600</xdr:colOff>
      <xdr:row>59</xdr:row>
      <xdr:rowOff>8890</xdr:rowOff>
    </xdr:to>
    <xdr:sp macro="" textlink="">
      <xdr:nvSpPr>
        <xdr:cNvPr id="636" name="楕円 635"/>
        <xdr:cNvSpPr/>
      </xdr:nvSpPr>
      <xdr:spPr>
        <a:xfrm>
          <a:off x="11430000" y="9584406"/>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129540</xdr:rowOff>
    </xdr:from>
    <xdr:to>
      <xdr:col>71</xdr:col>
      <xdr:colOff>177800</xdr:colOff>
      <xdr:row>62</xdr:row>
      <xdr:rowOff>30480</xdr:rowOff>
    </xdr:to>
    <xdr:cxnSp macro="">
      <xdr:nvCxnSpPr>
        <xdr:cNvPr id="637" name="直線コネクタ 636"/>
        <xdr:cNvCxnSpPr/>
      </xdr:nvCxnSpPr>
      <xdr:spPr>
        <a:xfrm>
          <a:off x="11480800" y="9635206"/>
          <a:ext cx="802564" cy="5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38" name="n_1aveValue【保健センター・保健所】&#10;有形固定資産減価償却率"/>
        <xdr:cNvSpPr txBox="1"/>
      </xdr:nvSpPr>
      <xdr:spPr>
        <a:xfrm>
          <a:off x="13673805" y="9894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39" name="n_2aveValue【保健センター・保健所】&#10;有形固定資産減価償却率"/>
        <xdr:cNvSpPr txBox="1"/>
      </xdr:nvSpPr>
      <xdr:spPr>
        <a:xfrm>
          <a:off x="12897020" y="9852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19702</xdr:rowOff>
    </xdr:from>
    <xdr:ext cx="405111" cy="259045"/>
    <xdr:sp macro="" textlink="">
      <xdr:nvSpPr>
        <xdr:cNvPr id="640" name="n_3aveValue【保健センター・保健所】&#10;有形固定資産減価償却率"/>
        <xdr:cNvSpPr txBox="1"/>
      </xdr:nvSpPr>
      <xdr:spPr>
        <a:xfrm>
          <a:off x="12107535" y="9525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139082</xdr:rowOff>
    </xdr:from>
    <xdr:ext cx="405111" cy="259045"/>
    <xdr:sp macro="" textlink="">
      <xdr:nvSpPr>
        <xdr:cNvPr id="641" name="n_4aveValue【保健センター・保健所】&#10;有形固定資産減価償却率"/>
        <xdr:cNvSpPr txBox="1"/>
      </xdr:nvSpPr>
      <xdr:spPr>
        <a:xfrm>
          <a:off x="11298147" y="980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97807</xdr:rowOff>
    </xdr:from>
    <xdr:ext cx="405111" cy="259045"/>
    <xdr:sp macro="" textlink="">
      <xdr:nvSpPr>
        <xdr:cNvPr id="642" name="n_1mainValue【保健センター・保健所】&#10;有形固定資産減価償却率"/>
        <xdr:cNvSpPr txBox="1"/>
      </xdr:nvSpPr>
      <xdr:spPr>
        <a:xfrm>
          <a:off x="13673805" y="943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643" name="n_2mainValue【保健センター・保健所】&#10;有形固定資産減価償却率"/>
        <xdr:cNvSpPr txBox="1"/>
      </xdr:nvSpPr>
      <xdr:spPr>
        <a:xfrm>
          <a:off x="12897020" y="942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72407</xdr:rowOff>
    </xdr:from>
    <xdr:ext cx="405111" cy="259045"/>
    <xdr:sp macro="" textlink="">
      <xdr:nvSpPr>
        <xdr:cNvPr id="644" name="n_3mainValue【保健センター・保健所】&#10;有形固定資産減価償却率"/>
        <xdr:cNvSpPr txBox="1"/>
      </xdr:nvSpPr>
      <xdr:spPr>
        <a:xfrm>
          <a:off x="12107535" y="10233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25417</xdr:rowOff>
    </xdr:from>
    <xdr:ext cx="405111" cy="259045"/>
    <xdr:sp macro="" textlink="">
      <xdr:nvSpPr>
        <xdr:cNvPr id="645" name="n_4mainValue【保健センター・保健所】&#10;有形固定資産減価償却率"/>
        <xdr:cNvSpPr txBox="1"/>
      </xdr:nvSpPr>
      <xdr:spPr>
        <a:xfrm>
          <a:off x="11298147" y="936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6" name="正方形/長方形 645"/>
        <xdr:cNvSpPr/>
      </xdr:nvSpPr>
      <xdr:spPr>
        <a:xfrm>
          <a:off x="16377313" y="7654688"/>
          <a:ext cx="4246729"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7" name="正方形/長方形 646"/>
        <xdr:cNvSpPr/>
      </xdr:nvSpPr>
      <xdr:spPr>
        <a:xfrm>
          <a:off x="16504313" y="8284381"/>
          <a:ext cx="1364777"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8" name="正方形/長方形 647"/>
        <xdr:cNvSpPr/>
      </xdr:nvSpPr>
      <xdr:spPr>
        <a:xfrm>
          <a:off x="16504313" y="8479904"/>
          <a:ext cx="1364777"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9" name="正方形/長方形 648"/>
        <xdr:cNvSpPr/>
      </xdr:nvSpPr>
      <xdr:spPr>
        <a:xfrm>
          <a:off x="17400896"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0" name="正方形/長方形 649"/>
        <xdr:cNvSpPr/>
      </xdr:nvSpPr>
      <xdr:spPr>
        <a:xfrm>
          <a:off x="17400896"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1" name="正方形/長方形 650"/>
        <xdr:cNvSpPr/>
      </xdr:nvSpPr>
      <xdr:spPr>
        <a:xfrm>
          <a:off x="18424478"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2" name="正方形/長方形 651"/>
        <xdr:cNvSpPr/>
      </xdr:nvSpPr>
      <xdr:spPr>
        <a:xfrm>
          <a:off x="18424478"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3" name="正方形/長方形 652"/>
        <xdr:cNvSpPr/>
      </xdr:nvSpPr>
      <xdr:spPr>
        <a:xfrm>
          <a:off x="16377313" y="8743950"/>
          <a:ext cx="4246729"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4" name="テキスト ボックス 653"/>
        <xdr:cNvSpPr txBox="1"/>
      </xdr:nvSpPr>
      <xdr:spPr>
        <a:xfrm>
          <a:off x="16359116" y="856112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5" name="直線コネクタ 654"/>
        <xdr:cNvCxnSpPr/>
      </xdr:nvCxnSpPr>
      <xdr:spPr>
        <a:xfrm>
          <a:off x="16377313" y="10930151"/>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56" name="直線コネクタ 655"/>
        <xdr:cNvCxnSpPr/>
      </xdr:nvCxnSpPr>
      <xdr:spPr>
        <a:xfrm>
          <a:off x="16377313" y="10488304"/>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7" name="テキスト ボックス 656"/>
        <xdr:cNvSpPr txBox="1"/>
      </xdr:nvSpPr>
      <xdr:spPr>
        <a:xfrm>
          <a:off x="15969843" y="1035375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8" name="直線コネクタ 657"/>
        <xdr:cNvCxnSpPr/>
      </xdr:nvCxnSpPr>
      <xdr:spPr>
        <a:xfrm>
          <a:off x="16377313" y="10054135"/>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9" name="テキスト ボックス 658"/>
        <xdr:cNvSpPr txBox="1"/>
      </xdr:nvSpPr>
      <xdr:spPr>
        <a:xfrm>
          <a:off x="15969843" y="991958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0" name="直線コネクタ 659"/>
        <xdr:cNvCxnSpPr/>
      </xdr:nvCxnSpPr>
      <xdr:spPr>
        <a:xfrm>
          <a:off x="16377313" y="9619966"/>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1" name="テキスト ボックス 660"/>
        <xdr:cNvSpPr txBox="1"/>
      </xdr:nvSpPr>
      <xdr:spPr>
        <a:xfrm>
          <a:off x="15969843" y="9485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2" name="直線コネクタ 661"/>
        <xdr:cNvCxnSpPr/>
      </xdr:nvCxnSpPr>
      <xdr:spPr>
        <a:xfrm>
          <a:off x="16377313" y="9178119"/>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63" name="テキスト ボックス 662"/>
        <xdr:cNvSpPr txBox="1"/>
      </xdr:nvSpPr>
      <xdr:spPr>
        <a:xfrm>
          <a:off x="15969843" y="90435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4" name="直線コネクタ 663"/>
        <xdr:cNvCxnSpPr/>
      </xdr:nvCxnSpPr>
      <xdr:spPr>
        <a:xfrm>
          <a:off x="16377313" y="8743950"/>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5" name="テキスト ボックス 664"/>
        <xdr:cNvSpPr txBox="1"/>
      </xdr:nvSpPr>
      <xdr:spPr>
        <a:xfrm>
          <a:off x="15969843" y="860940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6" name="【保健センター・保健所】&#10;一人当たり面積グラフ枠"/>
        <xdr:cNvSpPr/>
      </xdr:nvSpPr>
      <xdr:spPr>
        <a:xfrm>
          <a:off x="16377313" y="8743950"/>
          <a:ext cx="4246729"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67" name="直線コネクタ 666"/>
        <xdr:cNvCxnSpPr/>
      </xdr:nvCxnSpPr>
      <xdr:spPr>
        <a:xfrm flipV="1">
          <a:off x="19852118" y="9103500"/>
          <a:ext cx="0" cy="1374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68" name="【保健センター・保健所】&#10;一人当たり面積最小値テキスト"/>
        <xdr:cNvSpPr txBox="1"/>
      </xdr:nvSpPr>
      <xdr:spPr>
        <a:xfrm>
          <a:off x="19890854" y="1048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69" name="直線コネクタ 668"/>
        <xdr:cNvCxnSpPr/>
      </xdr:nvCxnSpPr>
      <xdr:spPr>
        <a:xfrm>
          <a:off x="19783757" y="10477693"/>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70" name="【保健センター・保健所】&#10;一人当たり面積最大値テキスト"/>
        <xdr:cNvSpPr txBox="1"/>
      </xdr:nvSpPr>
      <xdr:spPr>
        <a:xfrm>
          <a:off x="19890854" y="888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71" name="直線コネクタ 670"/>
        <xdr:cNvCxnSpPr/>
      </xdr:nvCxnSpPr>
      <xdr:spPr>
        <a:xfrm>
          <a:off x="19783757" y="9103500"/>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72" name="【保健センター・保健所】&#10;一人当たり面積平均値テキスト"/>
        <xdr:cNvSpPr txBox="1"/>
      </xdr:nvSpPr>
      <xdr:spPr>
        <a:xfrm>
          <a:off x="19890854" y="10074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73" name="フローチャート: 判断 672"/>
        <xdr:cNvSpPr/>
      </xdr:nvSpPr>
      <xdr:spPr>
        <a:xfrm>
          <a:off x="19801954" y="1021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74" name="フローチャート: 判断 673"/>
        <xdr:cNvSpPr/>
      </xdr:nvSpPr>
      <xdr:spPr>
        <a:xfrm>
          <a:off x="19063269" y="10224258"/>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75" name="フローチャート: 判断 674"/>
        <xdr:cNvSpPr/>
      </xdr:nvSpPr>
      <xdr:spPr>
        <a:xfrm>
          <a:off x="18253881" y="1021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76" name="フローチャート: 判断 675"/>
        <xdr:cNvSpPr/>
      </xdr:nvSpPr>
      <xdr:spPr>
        <a:xfrm>
          <a:off x="17464396" y="1020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77" name="フローチャート: 判断 676"/>
        <xdr:cNvSpPr/>
      </xdr:nvSpPr>
      <xdr:spPr>
        <a:xfrm>
          <a:off x="16674910" y="10233402"/>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8" name="テキスト ボックス 677"/>
        <xdr:cNvSpPr txBox="1"/>
      </xdr:nvSpPr>
      <xdr:spPr>
        <a:xfrm>
          <a:off x="19682157"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9" name="テキスト ボックス 678"/>
        <xdr:cNvSpPr txBox="1"/>
      </xdr:nvSpPr>
      <xdr:spPr>
        <a:xfrm>
          <a:off x="18936648"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0" name="テキスト ボックス 679"/>
        <xdr:cNvSpPr txBox="1"/>
      </xdr:nvSpPr>
      <xdr:spPr>
        <a:xfrm>
          <a:off x="18134084"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1" name="テキスト ボックス 680"/>
        <xdr:cNvSpPr txBox="1"/>
      </xdr:nvSpPr>
      <xdr:spPr>
        <a:xfrm>
          <a:off x="17344599"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2" name="テキスト ボックス 681"/>
        <xdr:cNvSpPr txBox="1"/>
      </xdr:nvSpPr>
      <xdr:spPr>
        <a:xfrm>
          <a:off x="16548289"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3" name="楕円 682"/>
        <xdr:cNvSpPr/>
      </xdr:nvSpPr>
      <xdr:spPr>
        <a:xfrm>
          <a:off x="19801954" y="10288266"/>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684" name="【保健センター・保健所】&#10;一人当たり面積該当値テキスト"/>
        <xdr:cNvSpPr txBox="1"/>
      </xdr:nvSpPr>
      <xdr:spPr>
        <a:xfrm>
          <a:off x="19890854" y="1026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118364</xdr:rowOff>
    </xdr:from>
    <xdr:to>
      <xdr:col>112</xdr:col>
      <xdr:colOff>38100</xdr:colOff>
      <xdr:row>63</xdr:row>
      <xdr:rowOff>48514</xdr:rowOff>
    </xdr:to>
    <xdr:sp macro="" textlink="">
      <xdr:nvSpPr>
        <xdr:cNvPr id="685" name="楕円 684"/>
        <xdr:cNvSpPr/>
      </xdr:nvSpPr>
      <xdr:spPr>
        <a:xfrm>
          <a:off x="19063269" y="10279122"/>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169164</xdr:rowOff>
    </xdr:from>
    <xdr:to>
      <xdr:col>116</xdr:col>
      <xdr:colOff>63500</xdr:colOff>
      <xdr:row>63</xdr:row>
      <xdr:rowOff>6858</xdr:rowOff>
    </xdr:to>
    <xdr:cxnSp macro="">
      <xdr:nvCxnSpPr>
        <xdr:cNvPr id="686" name="直線コネクタ 685"/>
        <xdr:cNvCxnSpPr/>
      </xdr:nvCxnSpPr>
      <xdr:spPr>
        <a:xfrm>
          <a:off x="19107245" y="10323098"/>
          <a:ext cx="745509" cy="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xdr:rowOff>
    </xdr:from>
    <xdr:to>
      <xdr:col>107</xdr:col>
      <xdr:colOff>101600</xdr:colOff>
      <xdr:row>63</xdr:row>
      <xdr:rowOff>103378</xdr:rowOff>
    </xdr:to>
    <xdr:sp macro="" textlink="">
      <xdr:nvSpPr>
        <xdr:cNvPr id="687" name="楕円 686"/>
        <xdr:cNvSpPr/>
      </xdr:nvSpPr>
      <xdr:spPr>
        <a:xfrm>
          <a:off x="18253881" y="1032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169164</xdr:rowOff>
    </xdr:from>
    <xdr:to>
      <xdr:col>111</xdr:col>
      <xdr:colOff>177800</xdr:colOff>
      <xdr:row>63</xdr:row>
      <xdr:rowOff>52578</xdr:rowOff>
    </xdr:to>
    <xdr:cxnSp macro="">
      <xdr:nvCxnSpPr>
        <xdr:cNvPr id="688" name="直線コネクタ 687"/>
        <xdr:cNvCxnSpPr/>
      </xdr:nvCxnSpPr>
      <xdr:spPr>
        <a:xfrm flipV="1">
          <a:off x="18304681" y="10323098"/>
          <a:ext cx="802564" cy="5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689" name="楕円 688"/>
        <xdr:cNvSpPr/>
      </xdr:nvSpPr>
      <xdr:spPr>
        <a:xfrm>
          <a:off x="17464396" y="10131351"/>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13716</xdr:rowOff>
    </xdr:from>
    <xdr:to>
      <xdr:col>107</xdr:col>
      <xdr:colOff>50800</xdr:colOff>
      <xdr:row>63</xdr:row>
      <xdr:rowOff>52578</xdr:rowOff>
    </xdr:to>
    <xdr:cxnSp macro="">
      <xdr:nvCxnSpPr>
        <xdr:cNvPr id="690" name="直線コネクタ 689"/>
        <xdr:cNvCxnSpPr/>
      </xdr:nvCxnSpPr>
      <xdr:spPr>
        <a:xfrm>
          <a:off x="17515196" y="10174474"/>
          <a:ext cx="789485" cy="20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164084</xdr:rowOff>
    </xdr:from>
    <xdr:to>
      <xdr:col>98</xdr:col>
      <xdr:colOff>38100</xdr:colOff>
      <xdr:row>63</xdr:row>
      <xdr:rowOff>94234</xdr:rowOff>
    </xdr:to>
    <xdr:sp macro="" textlink="">
      <xdr:nvSpPr>
        <xdr:cNvPr id="691" name="楕円 690"/>
        <xdr:cNvSpPr/>
      </xdr:nvSpPr>
      <xdr:spPr>
        <a:xfrm>
          <a:off x="16674910" y="10324842"/>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13716</xdr:rowOff>
    </xdr:from>
    <xdr:to>
      <xdr:col>102</xdr:col>
      <xdr:colOff>114300</xdr:colOff>
      <xdr:row>63</xdr:row>
      <xdr:rowOff>43434</xdr:rowOff>
    </xdr:to>
    <xdr:cxnSp macro="">
      <xdr:nvCxnSpPr>
        <xdr:cNvPr id="692" name="直線コネクタ 691"/>
        <xdr:cNvCxnSpPr/>
      </xdr:nvCxnSpPr>
      <xdr:spPr>
        <a:xfrm flipV="1">
          <a:off x="16718886" y="10174474"/>
          <a:ext cx="796310" cy="19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693" name="n_1aveValue【保健センター・保健所】&#10;一人当たり面積"/>
        <xdr:cNvSpPr txBox="1"/>
      </xdr:nvSpPr>
      <xdr:spPr>
        <a:xfrm>
          <a:off x="18886399" y="1000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694" name="n_2aveValue【保健センター・保健所】&#10;一人当たり面積"/>
        <xdr:cNvSpPr txBox="1"/>
      </xdr:nvSpPr>
      <xdr:spPr>
        <a:xfrm>
          <a:off x="18089711" y="999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137939</xdr:rowOff>
    </xdr:from>
    <xdr:ext cx="469744" cy="259045"/>
    <xdr:sp macro="" textlink="">
      <xdr:nvSpPr>
        <xdr:cNvPr id="695" name="n_3aveValue【保健センター・保健所】&#10;一人当たり面積"/>
        <xdr:cNvSpPr txBox="1"/>
      </xdr:nvSpPr>
      <xdr:spPr>
        <a:xfrm>
          <a:off x="17300226" y="1029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19321</xdr:rowOff>
    </xdr:from>
    <xdr:ext cx="469744" cy="259045"/>
    <xdr:sp macro="" textlink="">
      <xdr:nvSpPr>
        <xdr:cNvPr id="696" name="n_4aveValue【保健センター・保健所】&#10;一人当たり面積"/>
        <xdr:cNvSpPr txBox="1"/>
      </xdr:nvSpPr>
      <xdr:spPr>
        <a:xfrm>
          <a:off x="16510740" y="1001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39641</xdr:rowOff>
    </xdr:from>
    <xdr:ext cx="469744" cy="259045"/>
    <xdr:sp macro="" textlink="">
      <xdr:nvSpPr>
        <xdr:cNvPr id="697" name="n_1mainValue【保健センター・保健所】&#10;一人当たり面積"/>
        <xdr:cNvSpPr txBox="1"/>
      </xdr:nvSpPr>
      <xdr:spPr>
        <a:xfrm>
          <a:off x="18886399" y="1036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94505</xdr:rowOff>
    </xdr:from>
    <xdr:ext cx="469744" cy="259045"/>
    <xdr:sp macro="" textlink="">
      <xdr:nvSpPr>
        <xdr:cNvPr id="698" name="n_2mainValue【保健センター・保健所】&#10;一人当たり面積"/>
        <xdr:cNvSpPr txBox="1"/>
      </xdr:nvSpPr>
      <xdr:spPr>
        <a:xfrm>
          <a:off x="18089711" y="1041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699" name="n_3mainValue【保健センター・保健所】&#10;一人当たり面積"/>
        <xdr:cNvSpPr txBox="1"/>
      </xdr:nvSpPr>
      <xdr:spPr>
        <a:xfrm>
          <a:off x="17300226" y="991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85361</xdr:rowOff>
    </xdr:from>
    <xdr:ext cx="469744" cy="259045"/>
    <xdr:sp macro="" textlink="">
      <xdr:nvSpPr>
        <xdr:cNvPr id="700" name="n_4mainValue【保健センター・保健所】&#10;一人当たり面積"/>
        <xdr:cNvSpPr txBox="1"/>
      </xdr:nvSpPr>
      <xdr:spPr>
        <a:xfrm>
          <a:off x="16510740" y="1040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1" name="正方形/長方形 700"/>
        <xdr:cNvSpPr/>
      </xdr:nvSpPr>
      <xdr:spPr>
        <a:xfrm>
          <a:off x="11152306" y="11295797"/>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2" name="正方形/長方形 701"/>
        <xdr:cNvSpPr/>
      </xdr:nvSpPr>
      <xdr:spPr>
        <a:xfrm>
          <a:off x="11259403"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3" name="正方形/長方形 702"/>
        <xdr:cNvSpPr/>
      </xdr:nvSpPr>
      <xdr:spPr>
        <a:xfrm>
          <a:off x="11259403"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4" name="正方形/長方形 703"/>
        <xdr:cNvSpPr/>
      </xdr:nvSpPr>
      <xdr:spPr>
        <a:xfrm>
          <a:off x="12175888"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5" name="正方形/長方形 704"/>
        <xdr:cNvSpPr/>
      </xdr:nvSpPr>
      <xdr:spPr>
        <a:xfrm>
          <a:off x="12175888"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6" name="正方形/長方形 705"/>
        <xdr:cNvSpPr/>
      </xdr:nvSpPr>
      <xdr:spPr>
        <a:xfrm>
          <a:off x="13199470"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7" name="正方形/長方形 706"/>
        <xdr:cNvSpPr/>
      </xdr:nvSpPr>
      <xdr:spPr>
        <a:xfrm>
          <a:off x="13199470"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8" name="正方形/長方形 707"/>
        <xdr:cNvSpPr/>
      </xdr:nvSpPr>
      <xdr:spPr>
        <a:xfrm>
          <a:off x="11152306" y="12385059"/>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9" name="テキスト ボックス 708"/>
        <xdr:cNvSpPr txBox="1"/>
      </xdr:nvSpPr>
      <xdr:spPr>
        <a:xfrm>
          <a:off x="11114206" y="1220223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0" name="直線コネクタ 709"/>
        <xdr:cNvCxnSpPr/>
      </xdr:nvCxnSpPr>
      <xdr:spPr>
        <a:xfrm>
          <a:off x="11152306" y="14571260"/>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1" name="テキスト ボックス 710"/>
        <xdr:cNvSpPr txBox="1"/>
      </xdr:nvSpPr>
      <xdr:spPr>
        <a:xfrm>
          <a:off x="10744836" y="14429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2" name="直線コネクタ 711"/>
        <xdr:cNvCxnSpPr/>
      </xdr:nvCxnSpPr>
      <xdr:spPr>
        <a:xfrm>
          <a:off x="11152306" y="14205613"/>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3" name="テキスト ボックス 712"/>
        <xdr:cNvSpPr txBox="1"/>
      </xdr:nvSpPr>
      <xdr:spPr>
        <a:xfrm>
          <a:off x="10744836" y="140710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4" name="直線コネクタ 713"/>
        <xdr:cNvCxnSpPr/>
      </xdr:nvCxnSpPr>
      <xdr:spPr>
        <a:xfrm>
          <a:off x="11152306" y="13839967"/>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5" name="テキスト ボックス 714"/>
        <xdr:cNvSpPr txBox="1"/>
      </xdr:nvSpPr>
      <xdr:spPr>
        <a:xfrm>
          <a:off x="10789053" y="1370542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6" name="直線コネクタ 715"/>
        <xdr:cNvCxnSpPr/>
      </xdr:nvCxnSpPr>
      <xdr:spPr>
        <a:xfrm>
          <a:off x="11152306" y="13474321"/>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7" name="テキスト ボックス 716"/>
        <xdr:cNvSpPr txBox="1"/>
      </xdr:nvSpPr>
      <xdr:spPr>
        <a:xfrm>
          <a:off x="10789053" y="133397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8" name="直線コネクタ 717"/>
        <xdr:cNvCxnSpPr/>
      </xdr:nvCxnSpPr>
      <xdr:spPr>
        <a:xfrm>
          <a:off x="11152306" y="13108675"/>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9" name="テキスト ボックス 718"/>
        <xdr:cNvSpPr txBox="1"/>
      </xdr:nvSpPr>
      <xdr:spPr>
        <a:xfrm>
          <a:off x="10789053" y="1297412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0" name="直線コネクタ 719"/>
        <xdr:cNvCxnSpPr/>
      </xdr:nvCxnSpPr>
      <xdr:spPr>
        <a:xfrm>
          <a:off x="11152306" y="12750705"/>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21" name="テキスト ボックス 720"/>
        <xdr:cNvSpPr txBox="1"/>
      </xdr:nvSpPr>
      <xdr:spPr>
        <a:xfrm>
          <a:off x="10789053" y="12616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2" name="直線コネクタ 721"/>
        <xdr:cNvCxnSpPr/>
      </xdr:nvCxnSpPr>
      <xdr:spPr>
        <a:xfrm>
          <a:off x="11152306" y="12385059"/>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3" name="テキスト ボックス 722"/>
        <xdr:cNvSpPr txBox="1"/>
      </xdr:nvSpPr>
      <xdr:spPr>
        <a:xfrm>
          <a:off x="10853173" y="1225051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4" name="【消防施設】&#10;有形固定資産減価償却率グラフ枠"/>
        <xdr:cNvSpPr/>
      </xdr:nvSpPr>
      <xdr:spPr>
        <a:xfrm>
          <a:off x="11152306" y="12385059"/>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25" name="直線コネクタ 724"/>
        <xdr:cNvCxnSpPr/>
      </xdr:nvCxnSpPr>
      <xdr:spPr>
        <a:xfrm flipV="1">
          <a:off x="14627110" y="12943053"/>
          <a:ext cx="0" cy="1123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26" name="【消防施設】&#10;有形固定資産減価償却率最小値テキスト"/>
        <xdr:cNvSpPr txBox="1"/>
      </xdr:nvSpPr>
      <xdr:spPr>
        <a:xfrm>
          <a:off x="14665846" y="14070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27" name="直線コネクタ 726"/>
        <xdr:cNvCxnSpPr/>
      </xdr:nvCxnSpPr>
      <xdr:spPr>
        <a:xfrm>
          <a:off x="14538846" y="14066604"/>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28" name="【消防施設】&#10;有形固定資産減価償却率最大値テキスト"/>
        <xdr:cNvSpPr txBox="1"/>
      </xdr:nvSpPr>
      <xdr:spPr>
        <a:xfrm>
          <a:off x="14665846" y="1272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29" name="直線コネクタ 728"/>
        <xdr:cNvCxnSpPr/>
      </xdr:nvCxnSpPr>
      <xdr:spPr>
        <a:xfrm>
          <a:off x="14538846" y="12943053"/>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113047</xdr:rowOff>
    </xdr:from>
    <xdr:ext cx="405111" cy="259045"/>
    <xdr:sp macro="" textlink="">
      <xdr:nvSpPr>
        <xdr:cNvPr id="730" name="【消防施設】&#10;有形固定資産減価償却率平均値テキスト"/>
        <xdr:cNvSpPr txBox="1"/>
      </xdr:nvSpPr>
      <xdr:spPr>
        <a:xfrm>
          <a:off x="14665846" y="13221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31" name="フローチャート: 判断 730"/>
        <xdr:cNvSpPr/>
      </xdr:nvSpPr>
      <xdr:spPr>
        <a:xfrm>
          <a:off x="14576946" y="13362618"/>
          <a:ext cx="94776"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32" name="フローチャート: 判断 731"/>
        <xdr:cNvSpPr/>
      </xdr:nvSpPr>
      <xdr:spPr>
        <a:xfrm>
          <a:off x="13818358" y="1333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33" name="フローチャート: 判断 732"/>
        <xdr:cNvSpPr/>
      </xdr:nvSpPr>
      <xdr:spPr>
        <a:xfrm>
          <a:off x="13028873" y="1331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34" name="フローチャート: 判断 733"/>
        <xdr:cNvSpPr/>
      </xdr:nvSpPr>
      <xdr:spPr>
        <a:xfrm>
          <a:off x="12239388" y="13295943"/>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35" name="フローチャート: 判断 734"/>
        <xdr:cNvSpPr/>
      </xdr:nvSpPr>
      <xdr:spPr>
        <a:xfrm>
          <a:off x="11430000" y="1327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6" name="テキスト ボックス 735"/>
        <xdr:cNvSpPr txBox="1"/>
      </xdr:nvSpPr>
      <xdr:spPr>
        <a:xfrm>
          <a:off x="14457149"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7" name="テキスト ボックス 736"/>
        <xdr:cNvSpPr txBox="1"/>
      </xdr:nvSpPr>
      <xdr:spPr>
        <a:xfrm>
          <a:off x="13698561"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8" name="テキスト ボックス 737"/>
        <xdr:cNvSpPr txBox="1"/>
      </xdr:nvSpPr>
      <xdr:spPr>
        <a:xfrm>
          <a:off x="12909076"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9" name="テキスト ボックス 738"/>
        <xdr:cNvSpPr txBox="1"/>
      </xdr:nvSpPr>
      <xdr:spPr>
        <a:xfrm>
          <a:off x="12112767"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0" name="テキスト ボックス 739"/>
        <xdr:cNvSpPr txBox="1"/>
      </xdr:nvSpPr>
      <xdr:spPr>
        <a:xfrm>
          <a:off x="11310203"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25400</xdr:rowOff>
    </xdr:from>
    <xdr:to>
      <xdr:col>85</xdr:col>
      <xdr:colOff>177800</xdr:colOff>
      <xdr:row>83</xdr:row>
      <xdr:rowOff>127000</xdr:rowOff>
    </xdr:to>
    <xdr:sp macro="" textlink="">
      <xdr:nvSpPr>
        <xdr:cNvPr id="741" name="楕円 740"/>
        <xdr:cNvSpPr/>
      </xdr:nvSpPr>
      <xdr:spPr>
        <a:xfrm>
          <a:off x="14576946" y="13625394"/>
          <a:ext cx="9477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3827</xdr:rowOff>
    </xdr:from>
    <xdr:ext cx="405111" cy="259045"/>
    <xdr:sp macro="" textlink="">
      <xdr:nvSpPr>
        <xdr:cNvPr id="742" name="【消防施設】&#10;有形固定資産減価償却率該当値テキスト"/>
        <xdr:cNvSpPr txBox="1"/>
      </xdr:nvSpPr>
      <xdr:spPr>
        <a:xfrm>
          <a:off x="14665846" y="1360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170180</xdr:rowOff>
    </xdr:from>
    <xdr:to>
      <xdr:col>81</xdr:col>
      <xdr:colOff>101600</xdr:colOff>
      <xdr:row>83</xdr:row>
      <xdr:rowOff>100330</xdr:rowOff>
    </xdr:to>
    <xdr:sp macro="" textlink="">
      <xdr:nvSpPr>
        <xdr:cNvPr id="743" name="楕円 742"/>
        <xdr:cNvSpPr/>
      </xdr:nvSpPr>
      <xdr:spPr>
        <a:xfrm>
          <a:off x="13818358" y="13599577"/>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49530</xdr:rowOff>
    </xdr:from>
    <xdr:to>
      <xdr:col>85</xdr:col>
      <xdr:colOff>127000</xdr:colOff>
      <xdr:row>83</xdr:row>
      <xdr:rowOff>76200</xdr:rowOff>
    </xdr:to>
    <xdr:cxnSp macro="">
      <xdr:nvCxnSpPr>
        <xdr:cNvPr id="744" name="直線コネクタ 743"/>
        <xdr:cNvCxnSpPr/>
      </xdr:nvCxnSpPr>
      <xdr:spPr>
        <a:xfrm>
          <a:off x="13869158" y="13649524"/>
          <a:ext cx="758588"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86361</xdr:rowOff>
    </xdr:from>
    <xdr:to>
      <xdr:col>76</xdr:col>
      <xdr:colOff>165100</xdr:colOff>
      <xdr:row>82</xdr:row>
      <xdr:rowOff>16511</xdr:rowOff>
    </xdr:to>
    <xdr:sp macro="" textlink="">
      <xdr:nvSpPr>
        <xdr:cNvPr id="745" name="楕円 744"/>
        <xdr:cNvSpPr/>
      </xdr:nvSpPr>
      <xdr:spPr>
        <a:xfrm>
          <a:off x="13028873" y="13358809"/>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137161</xdr:rowOff>
    </xdr:from>
    <xdr:to>
      <xdr:col>81</xdr:col>
      <xdr:colOff>50800</xdr:colOff>
      <xdr:row>83</xdr:row>
      <xdr:rowOff>49530</xdr:rowOff>
    </xdr:to>
    <xdr:cxnSp macro="">
      <xdr:nvCxnSpPr>
        <xdr:cNvPr id="746" name="直線コネクタ 745"/>
        <xdr:cNvCxnSpPr/>
      </xdr:nvCxnSpPr>
      <xdr:spPr>
        <a:xfrm>
          <a:off x="13079673" y="13409609"/>
          <a:ext cx="789485" cy="23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36830</xdr:rowOff>
    </xdr:from>
    <xdr:to>
      <xdr:col>72</xdr:col>
      <xdr:colOff>38100</xdr:colOff>
      <xdr:row>81</xdr:row>
      <xdr:rowOff>138430</xdr:rowOff>
    </xdr:to>
    <xdr:sp macro="" textlink="">
      <xdr:nvSpPr>
        <xdr:cNvPr id="747" name="楕円 746"/>
        <xdr:cNvSpPr/>
      </xdr:nvSpPr>
      <xdr:spPr>
        <a:xfrm>
          <a:off x="12239388" y="13309278"/>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87630</xdr:rowOff>
    </xdr:from>
    <xdr:to>
      <xdr:col>76</xdr:col>
      <xdr:colOff>114300</xdr:colOff>
      <xdr:row>81</xdr:row>
      <xdr:rowOff>137161</xdr:rowOff>
    </xdr:to>
    <xdr:cxnSp macro="">
      <xdr:nvCxnSpPr>
        <xdr:cNvPr id="748" name="直線コネクタ 747"/>
        <xdr:cNvCxnSpPr/>
      </xdr:nvCxnSpPr>
      <xdr:spPr>
        <a:xfrm>
          <a:off x="12283364" y="13360078"/>
          <a:ext cx="796309"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13970</xdr:rowOff>
    </xdr:from>
    <xdr:to>
      <xdr:col>67</xdr:col>
      <xdr:colOff>101600</xdr:colOff>
      <xdr:row>81</xdr:row>
      <xdr:rowOff>115570</xdr:rowOff>
    </xdr:to>
    <xdr:sp macro="" textlink="">
      <xdr:nvSpPr>
        <xdr:cNvPr id="749" name="楕円 748"/>
        <xdr:cNvSpPr/>
      </xdr:nvSpPr>
      <xdr:spPr>
        <a:xfrm>
          <a:off x="11430000" y="1328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64770</xdr:rowOff>
    </xdr:from>
    <xdr:to>
      <xdr:col>71</xdr:col>
      <xdr:colOff>177800</xdr:colOff>
      <xdr:row>81</xdr:row>
      <xdr:rowOff>87630</xdr:rowOff>
    </xdr:to>
    <xdr:cxnSp macro="">
      <xdr:nvCxnSpPr>
        <xdr:cNvPr id="750" name="直線コネクタ 749"/>
        <xdr:cNvCxnSpPr/>
      </xdr:nvCxnSpPr>
      <xdr:spPr>
        <a:xfrm>
          <a:off x="11480800" y="13337218"/>
          <a:ext cx="802564"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51" name="n_1aveValue【消防施設】&#10;有形固定資産減価償却率"/>
        <xdr:cNvSpPr txBox="1"/>
      </xdr:nvSpPr>
      <xdr:spPr>
        <a:xfrm>
          <a:off x="13673805" y="131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164482</xdr:rowOff>
    </xdr:from>
    <xdr:ext cx="405111" cy="259045"/>
    <xdr:sp macro="" textlink="">
      <xdr:nvSpPr>
        <xdr:cNvPr id="752" name="n_2aveValue【消防施設】&#10;有形固定資産減価償却率"/>
        <xdr:cNvSpPr txBox="1"/>
      </xdr:nvSpPr>
      <xdr:spPr>
        <a:xfrm>
          <a:off x="12897020" y="131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141622</xdr:rowOff>
    </xdr:from>
    <xdr:ext cx="405111" cy="259045"/>
    <xdr:sp macro="" textlink="">
      <xdr:nvSpPr>
        <xdr:cNvPr id="753" name="n_3aveValue【消防施設】&#10;有形固定資産減価償却率"/>
        <xdr:cNvSpPr txBox="1"/>
      </xdr:nvSpPr>
      <xdr:spPr>
        <a:xfrm>
          <a:off x="12107535" y="130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754" name="n_4aveValue【消防施設】&#10;有形固定資産減価償却率"/>
        <xdr:cNvSpPr txBox="1"/>
      </xdr:nvSpPr>
      <xdr:spPr>
        <a:xfrm>
          <a:off x="11298147" y="130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91457</xdr:rowOff>
    </xdr:from>
    <xdr:ext cx="405111" cy="259045"/>
    <xdr:sp macro="" textlink="">
      <xdr:nvSpPr>
        <xdr:cNvPr id="755" name="n_1mainValue【消防施設】&#10;有形固定資産減価償却率"/>
        <xdr:cNvSpPr txBox="1"/>
      </xdr:nvSpPr>
      <xdr:spPr>
        <a:xfrm>
          <a:off x="13673805" y="1369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7638</xdr:rowOff>
    </xdr:from>
    <xdr:ext cx="405111" cy="259045"/>
    <xdr:sp macro="" textlink="">
      <xdr:nvSpPr>
        <xdr:cNvPr id="756" name="n_2mainValue【消防施設】&#10;有形固定資産減価償却率"/>
        <xdr:cNvSpPr txBox="1"/>
      </xdr:nvSpPr>
      <xdr:spPr>
        <a:xfrm>
          <a:off x="12897020" y="1344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129557</xdr:rowOff>
    </xdr:from>
    <xdr:ext cx="405111" cy="259045"/>
    <xdr:sp macro="" textlink="">
      <xdr:nvSpPr>
        <xdr:cNvPr id="757" name="n_3mainValue【消防施設】&#10;有形固定資産減価償却率"/>
        <xdr:cNvSpPr txBox="1"/>
      </xdr:nvSpPr>
      <xdr:spPr>
        <a:xfrm>
          <a:off x="12107535" y="1340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106697</xdr:rowOff>
    </xdr:from>
    <xdr:ext cx="405111" cy="259045"/>
    <xdr:sp macro="" textlink="">
      <xdr:nvSpPr>
        <xdr:cNvPr id="758" name="n_4mainValue【消防施設】&#10;有形固定資産減価償却率"/>
        <xdr:cNvSpPr txBox="1"/>
      </xdr:nvSpPr>
      <xdr:spPr>
        <a:xfrm>
          <a:off x="11298147" y="13379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9" name="正方形/長方形 758"/>
        <xdr:cNvSpPr/>
      </xdr:nvSpPr>
      <xdr:spPr>
        <a:xfrm>
          <a:off x="16377313" y="11295797"/>
          <a:ext cx="4246729"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0" name="正方形/長方形 759"/>
        <xdr:cNvSpPr/>
      </xdr:nvSpPr>
      <xdr:spPr>
        <a:xfrm>
          <a:off x="16504313" y="11925490"/>
          <a:ext cx="1364777"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1" name="正方形/長方形 760"/>
        <xdr:cNvSpPr/>
      </xdr:nvSpPr>
      <xdr:spPr>
        <a:xfrm>
          <a:off x="16504313" y="12121013"/>
          <a:ext cx="1364777"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2" name="正方形/長方形 761"/>
        <xdr:cNvSpPr/>
      </xdr:nvSpPr>
      <xdr:spPr>
        <a:xfrm>
          <a:off x="17400896"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3" name="正方形/長方形 762"/>
        <xdr:cNvSpPr/>
      </xdr:nvSpPr>
      <xdr:spPr>
        <a:xfrm>
          <a:off x="17400896"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4" name="正方形/長方形 763"/>
        <xdr:cNvSpPr/>
      </xdr:nvSpPr>
      <xdr:spPr>
        <a:xfrm>
          <a:off x="18424478"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5" name="正方形/長方形 764"/>
        <xdr:cNvSpPr/>
      </xdr:nvSpPr>
      <xdr:spPr>
        <a:xfrm>
          <a:off x="18424478"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6" name="正方形/長方形 765"/>
        <xdr:cNvSpPr/>
      </xdr:nvSpPr>
      <xdr:spPr>
        <a:xfrm>
          <a:off x="16377313" y="12385059"/>
          <a:ext cx="4246729"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7" name="テキスト ボックス 766"/>
        <xdr:cNvSpPr txBox="1"/>
      </xdr:nvSpPr>
      <xdr:spPr>
        <a:xfrm>
          <a:off x="16359116" y="1220223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8" name="直線コネクタ 767"/>
        <xdr:cNvCxnSpPr/>
      </xdr:nvCxnSpPr>
      <xdr:spPr>
        <a:xfrm>
          <a:off x="16377313" y="14571260"/>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9" name="直線コネクタ 768"/>
        <xdr:cNvCxnSpPr/>
      </xdr:nvCxnSpPr>
      <xdr:spPr>
        <a:xfrm>
          <a:off x="16377313" y="14205613"/>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0" name="テキスト ボックス 769"/>
        <xdr:cNvSpPr txBox="1"/>
      </xdr:nvSpPr>
      <xdr:spPr>
        <a:xfrm>
          <a:off x="15969843" y="140710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1" name="直線コネクタ 770"/>
        <xdr:cNvCxnSpPr/>
      </xdr:nvCxnSpPr>
      <xdr:spPr>
        <a:xfrm>
          <a:off x="16377313" y="13839967"/>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2" name="テキスト ボックス 771"/>
        <xdr:cNvSpPr txBox="1"/>
      </xdr:nvSpPr>
      <xdr:spPr>
        <a:xfrm>
          <a:off x="15969843" y="1370542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3" name="直線コネクタ 772"/>
        <xdr:cNvCxnSpPr/>
      </xdr:nvCxnSpPr>
      <xdr:spPr>
        <a:xfrm>
          <a:off x="16377313" y="13474321"/>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4" name="テキスト ボックス 773"/>
        <xdr:cNvSpPr txBox="1"/>
      </xdr:nvSpPr>
      <xdr:spPr>
        <a:xfrm>
          <a:off x="15969843" y="133397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5" name="直線コネクタ 774"/>
        <xdr:cNvCxnSpPr/>
      </xdr:nvCxnSpPr>
      <xdr:spPr>
        <a:xfrm>
          <a:off x="16377313" y="13108675"/>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6" name="テキスト ボックス 775"/>
        <xdr:cNvSpPr txBox="1"/>
      </xdr:nvSpPr>
      <xdr:spPr>
        <a:xfrm>
          <a:off x="15969843" y="1297412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7" name="直線コネクタ 776"/>
        <xdr:cNvCxnSpPr/>
      </xdr:nvCxnSpPr>
      <xdr:spPr>
        <a:xfrm>
          <a:off x="16377313" y="12750705"/>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78" name="テキスト ボックス 777"/>
        <xdr:cNvSpPr txBox="1"/>
      </xdr:nvSpPr>
      <xdr:spPr>
        <a:xfrm>
          <a:off x="15969843" y="12616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9" name="直線コネクタ 778"/>
        <xdr:cNvCxnSpPr/>
      </xdr:nvCxnSpPr>
      <xdr:spPr>
        <a:xfrm>
          <a:off x="16377313" y="12385059"/>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0" name="テキスト ボックス 779"/>
        <xdr:cNvSpPr txBox="1"/>
      </xdr:nvSpPr>
      <xdr:spPr>
        <a:xfrm>
          <a:off x="15969843" y="1225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1" name="【消防施設】&#10;一人当たり面積グラフ枠"/>
        <xdr:cNvSpPr/>
      </xdr:nvSpPr>
      <xdr:spPr>
        <a:xfrm>
          <a:off x="16377313" y="12385059"/>
          <a:ext cx="4246729"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82" name="直線コネクタ 781"/>
        <xdr:cNvCxnSpPr/>
      </xdr:nvCxnSpPr>
      <xdr:spPr>
        <a:xfrm flipV="1">
          <a:off x="19852118" y="12763405"/>
          <a:ext cx="0" cy="132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83" name="【消防施設】&#10;一人当たり面積最小値テキスト"/>
        <xdr:cNvSpPr txBox="1"/>
      </xdr:nvSpPr>
      <xdr:spPr>
        <a:xfrm>
          <a:off x="19890854" y="1409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84" name="直線コネクタ 783"/>
        <xdr:cNvCxnSpPr/>
      </xdr:nvCxnSpPr>
      <xdr:spPr>
        <a:xfrm>
          <a:off x="19783757" y="14091313"/>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85" name="【消防施設】&#10;一人当たり面積最大値テキスト"/>
        <xdr:cNvSpPr txBox="1"/>
      </xdr:nvSpPr>
      <xdr:spPr>
        <a:xfrm>
          <a:off x="19890854" y="1254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86" name="直線コネクタ 785"/>
        <xdr:cNvCxnSpPr/>
      </xdr:nvCxnSpPr>
      <xdr:spPr>
        <a:xfrm>
          <a:off x="19783757" y="12763405"/>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87" name="【消防施設】&#10;一人当たり面積平均値テキスト"/>
        <xdr:cNvSpPr txBox="1"/>
      </xdr:nvSpPr>
      <xdr:spPr>
        <a:xfrm>
          <a:off x="19890854" y="13541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88" name="フローチャート: 判断 787"/>
        <xdr:cNvSpPr/>
      </xdr:nvSpPr>
      <xdr:spPr>
        <a:xfrm>
          <a:off x="19801954" y="13563221"/>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789" name="フローチャート: 判断 788"/>
        <xdr:cNvSpPr/>
      </xdr:nvSpPr>
      <xdr:spPr>
        <a:xfrm>
          <a:off x="19063269" y="13563221"/>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90" name="フローチャート: 判断 789"/>
        <xdr:cNvSpPr/>
      </xdr:nvSpPr>
      <xdr:spPr>
        <a:xfrm>
          <a:off x="18253881" y="13575921"/>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91" name="フローチャート: 判断 790"/>
        <xdr:cNvSpPr/>
      </xdr:nvSpPr>
      <xdr:spPr>
        <a:xfrm>
          <a:off x="17464396" y="13537821"/>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92" name="フローチャート: 判断 791"/>
        <xdr:cNvSpPr/>
      </xdr:nvSpPr>
      <xdr:spPr>
        <a:xfrm>
          <a:off x="16674910" y="13601321"/>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3" name="テキスト ボックス 792"/>
        <xdr:cNvSpPr txBox="1"/>
      </xdr:nvSpPr>
      <xdr:spPr>
        <a:xfrm>
          <a:off x="19682157"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4" name="テキスト ボックス 793"/>
        <xdr:cNvSpPr txBox="1"/>
      </xdr:nvSpPr>
      <xdr:spPr>
        <a:xfrm>
          <a:off x="18936648"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5" name="テキスト ボックス 794"/>
        <xdr:cNvSpPr txBox="1"/>
      </xdr:nvSpPr>
      <xdr:spPr>
        <a:xfrm>
          <a:off x="18134084"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6" name="テキスト ボックス 795"/>
        <xdr:cNvSpPr txBox="1"/>
      </xdr:nvSpPr>
      <xdr:spPr>
        <a:xfrm>
          <a:off x="17344599"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7" name="テキスト ボックス 796"/>
        <xdr:cNvSpPr txBox="1"/>
      </xdr:nvSpPr>
      <xdr:spPr>
        <a:xfrm>
          <a:off x="16548289"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38100</xdr:rowOff>
    </xdr:from>
    <xdr:to>
      <xdr:col>116</xdr:col>
      <xdr:colOff>114300</xdr:colOff>
      <xdr:row>82</xdr:row>
      <xdr:rowOff>139700</xdr:rowOff>
    </xdr:to>
    <xdr:sp macro="" textlink="">
      <xdr:nvSpPr>
        <xdr:cNvPr id="798" name="楕円 797"/>
        <xdr:cNvSpPr/>
      </xdr:nvSpPr>
      <xdr:spPr>
        <a:xfrm>
          <a:off x="19801954" y="1347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60977</xdr:rowOff>
    </xdr:from>
    <xdr:ext cx="469744" cy="259045"/>
    <xdr:sp macro="" textlink="">
      <xdr:nvSpPr>
        <xdr:cNvPr id="799" name="【消防施設】&#10;一人当たり面積該当値テキスト"/>
        <xdr:cNvSpPr txBox="1"/>
      </xdr:nvSpPr>
      <xdr:spPr>
        <a:xfrm>
          <a:off x="19890854" y="1333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38100</xdr:rowOff>
    </xdr:from>
    <xdr:to>
      <xdr:col>112</xdr:col>
      <xdr:colOff>38100</xdr:colOff>
      <xdr:row>82</xdr:row>
      <xdr:rowOff>139700</xdr:rowOff>
    </xdr:to>
    <xdr:sp macro="" textlink="">
      <xdr:nvSpPr>
        <xdr:cNvPr id="800" name="楕円 799"/>
        <xdr:cNvSpPr/>
      </xdr:nvSpPr>
      <xdr:spPr>
        <a:xfrm>
          <a:off x="19063269" y="13474321"/>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88900</xdr:rowOff>
    </xdr:from>
    <xdr:to>
      <xdr:col>116</xdr:col>
      <xdr:colOff>63500</xdr:colOff>
      <xdr:row>82</xdr:row>
      <xdr:rowOff>88900</xdr:rowOff>
    </xdr:to>
    <xdr:cxnSp macro="">
      <xdr:nvCxnSpPr>
        <xdr:cNvPr id="801" name="直線コネクタ 800"/>
        <xdr:cNvCxnSpPr/>
      </xdr:nvCxnSpPr>
      <xdr:spPr>
        <a:xfrm>
          <a:off x="19107245" y="13525121"/>
          <a:ext cx="74550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802" name="楕円 801"/>
        <xdr:cNvSpPr/>
      </xdr:nvSpPr>
      <xdr:spPr>
        <a:xfrm>
          <a:off x="18253881" y="13537821"/>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88900</xdr:rowOff>
    </xdr:from>
    <xdr:to>
      <xdr:col>111</xdr:col>
      <xdr:colOff>177800</xdr:colOff>
      <xdr:row>82</xdr:row>
      <xdr:rowOff>152400</xdr:rowOff>
    </xdr:to>
    <xdr:cxnSp macro="">
      <xdr:nvCxnSpPr>
        <xdr:cNvPr id="803" name="直線コネクタ 802"/>
        <xdr:cNvCxnSpPr/>
      </xdr:nvCxnSpPr>
      <xdr:spPr>
        <a:xfrm flipV="1">
          <a:off x="18304681" y="13525121"/>
          <a:ext cx="802564"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804" name="楕円 803"/>
        <xdr:cNvSpPr/>
      </xdr:nvSpPr>
      <xdr:spPr>
        <a:xfrm>
          <a:off x="17464396" y="1346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76200</xdr:rowOff>
    </xdr:from>
    <xdr:to>
      <xdr:col>107</xdr:col>
      <xdr:colOff>50800</xdr:colOff>
      <xdr:row>82</xdr:row>
      <xdr:rowOff>152400</xdr:rowOff>
    </xdr:to>
    <xdr:cxnSp macro="">
      <xdr:nvCxnSpPr>
        <xdr:cNvPr id="805" name="直線コネクタ 804"/>
        <xdr:cNvCxnSpPr/>
      </xdr:nvCxnSpPr>
      <xdr:spPr>
        <a:xfrm>
          <a:off x="17515196" y="13512421"/>
          <a:ext cx="78948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06" name="楕円 805"/>
        <xdr:cNvSpPr/>
      </xdr:nvSpPr>
      <xdr:spPr>
        <a:xfrm>
          <a:off x="16674910" y="13720644"/>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76200</xdr:rowOff>
    </xdr:from>
    <xdr:to>
      <xdr:col>102</xdr:col>
      <xdr:colOff>114300</xdr:colOff>
      <xdr:row>84</xdr:row>
      <xdr:rowOff>0</xdr:rowOff>
    </xdr:to>
    <xdr:cxnSp macro="">
      <xdr:nvCxnSpPr>
        <xdr:cNvPr id="807" name="直線コネクタ 806"/>
        <xdr:cNvCxnSpPr/>
      </xdr:nvCxnSpPr>
      <xdr:spPr>
        <a:xfrm flipV="1">
          <a:off x="16718886" y="13512421"/>
          <a:ext cx="796310" cy="25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08" name="n_1aveValue【消防施設】&#10;一人当たり面積"/>
        <xdr:cNvSpPr txBox="1"/>
      </xdr:nvSpPr>
      <xdr:spPr>
        <a:xfrm>
          <a:off x="18886399" y="1364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809" name="n_2aveValue【消防施設】&#10;一人当たり面積"/>
        <xdr:cNvSpPr txBox="1"/>
      </xdr:nvSpPr>
      <xdr:spPr>
        <a:xfrm>
          <a:off x="18089711" y="1366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810" name="n_3aveValue【消防施設】&#10;一人当たり面積"/>
        <xdr:cNvSpPr txBox="1"/>
      </xdr:nvSpPr>
      <xdr:spPr>
        <a:xfrm>
          <a:off x="17300226" y="1362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811" name="n_4aveValue【消防施設】&#10;一人当たり面積"/>
        <xdr:cNvSpPr txBox="1"/>
      </xdr:nvSpPr>
      <xdr:spPr>
        <a:xfrm>
          <a:off x="16510740" y="1338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156227</xdr:rowOff>
    </xdr:from>
    <xdr:ext cx="469744" cy="259045"/>
    <xdr:sp macro="" textlink="">
      <xdr:nvSpPr>
        <xdr:cNvPr id="812" name="n_1mainValue【消防施設】&#10;一人当たり面積"/>
        <xdr:cNvSpPr txBox="1"/>
      </xdr:nvSpPr>
      <xdr:spPr>
        <a:xfrm>
          <a:off x="18886399" y="132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13" name="n_2mainValue【消防施設】&#10;一人当たり面積"/>
        <xdr:cNvSpPr txBox="1"/>
      </xdr:nvSpPr>
      <xdr:spPr>
        <a:xfrm>
          <a:off x="18089711" y="1332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814" name="n_3mainValue【消防施設】&#10;一人当たり面積"/>
        <xdr:cNvSpPr txBox="1"/>
      </xdr:nvSpPr>
      <xdr:spPr>
        <a:xfrm>
          <a:off x="17300226" y="1325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815" name="n_4mainValue【消防施設】&#10;一人当たり面積"/>
        <xdr:cNvSpPr txBox="1"/>
      </xdr:nvSpPr>
      <xdr:spPr>
        <a:xfrm>
          <a:off x="16510740" y="1380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6" name="正方形/長方形 815"/>
        <xdr:cNvSpPr/>
      </xdr:nvSpPr>
      <xdr:spPr>
        <a:xfrm>
          <a:off x="11152306" y="14929229"/>
          <a:ext cx="4226825" cy="6324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7" name="正方形/長方形 816"/>
        <xdr:cNvSpPr/>
      </xdr:nvSpPr>
      <xdr:spPr>
        <a:xfrm>
          <a:off x="11259403"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8" name="正方形/長方形 817"/>
        <xdr:cNvSpPr/>
      </xdr:nvSpPr>
      <xdr:spPr>
        <a:xfrm>
          <a:off x="11259403"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9" name="正方形/長方形 818"/>
        <xdr:cNvSpPr/>
      </xdr:nvSpPr>
      <xdr:spPr>
        <a:xfrm>
          <a:off x="12175888"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0" name="正方形/長方形 819"/>
        <xdr:cNvSpPr/>
      </xdr:nvSpPr>
      <xdr:spPr>
        <a:xfrm>
          <a:off x="12175888"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1" name="正方形/長方形 820"/>
        <xdr:cNvSpPr/>
      </xdr:nvSpPr>
      <xdr:spPr>
        <a:xfrm>
          <a:off x="13199470"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2" name="正方形/長方形 821"/>
        <xdr:cNvSpPr/>
      </xdr:nvSpPr>
      <xdr:spPr>
        <a:xfrm>
          <a:off x="13199470"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正方形/長方形 822"/>
        <xdr:cNvSpPr/>
      </xdr:nvSpPr>
      <xdr:spPr>
        <a:xfrm>
          <a:off x="11152306" y="16067111"/>
          <a:ext cx="4226825" cy="2274058"/>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4" name="テキスト ボックス 823"/>
        <xdr:cNvSpPr txBox="1"/>
      </xdr:nvSpPr>
      <xdr:spPr>
        <a:xfrm>
          <a:off x="11114206" y="1587746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5" name="直線コネクタ 824"/>
        <xdr:cNvCxnSpPr/>
      </xdr:nvCxnSpPr>
      <xdr:spPr>
        <a:xfrm>
          <a:off x="11152306" y="18341169"/>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6" name="テキスト ボックス 825"/>
        <xdr:cNvSpPr txBox="1"/>
      </xdr:nvSpPr>
      <xdr:spPr>
        <a:xfrm>
          <a:off x="10744836" y="18199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27" name="直線コネクタ 826"/>
        <xdr:cNvCxnSpPr/>
      </xdr:nvCxnSpPr>
      <xdr:spPr>
        <a:xfrm>
          <a:off x="11152306" y="17962728"/>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28" name="テキスト ボックス 827"/>
        <xdr:cNvSpPr txBox="1"/>
      </xdr:nvSpPr>
      <xdr:spPr>
        <a:xfrm>
          <a:off x="10789053" y="17820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29" name="直線コネクタ 828"/>
        <xdr:cNvCxnSpPr/>
      </xdr:nvCxnSpPr>
      <xdr:spPr>
        <a:xfrm>
          <a:off x="11152306" y="17583434"/>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0" name="テキスト ボックス 829"/>
        <xdr:cNvSpPr txBox="1"/>
      </xdr:nvSpPr>
      <xdr:spPr>
        <a:xfrm>
          <a:off x="10789053" y="1744206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1" name="直線コネクタ 830"/>
        <xdr:cNvCxnSpPr/>
      </xdr:nvCxnSpPr>
      <xdr:spPr>
        <a:xfrm>
          <a:off x="11152306" y="17204140"/>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2" name="テキスト ボックス 831"/>
        <xdr:cNvSpPr txBox="1"/>
      </xdr:nvSpPr>
      <xdr:spPr>
        <a:xfrm>
          <a:off x="10789053" y="170627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33" name="直線コネクタ 832"/>
        <xdr:cNvCxnSpPr/>
      </xdr:nvCxnSpPr>
      <xdr:spPr>
        <a:xfrm>
          <a:off x="11152306" y="16824846"/>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34" name="テキスト ボックス 833"/>
        <xdr:cNvSpPr txBox="1"/>
      </xdr:nvSpPr>
      <xdr:spPr>
        <a:xfrm>
          <a:off x="10789053" y="1668347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35" name="直線コネクタ 834"/>
        <xdr:cNvCxnSpPr/>
      </xdr:nvCxnSpPr>
      <xdr:spPr>
        <a:xfrm>
          <a:off x="11152306" y="16445552"/>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36" name="テキスト ボックス 835"/>
        <xdr:cNvSpPr txBox="1"/>
      </xdr:nvSpPr>
      <xdr:spPr>
        <a:xfrm>
          <a:off x="10853173" y="163041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7" name="直線コネクタ 836"/>
        <xdr:cNvCxnSpPr/>
      </xdr:nvCxnSpPr>
      <xdr:spPr>
        <a:xfrm>
          <a:off x="11152306" y="16067111"/>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庁舎】&#10;有形固定資産減価償却率グラフ枠"/>
        <xdr:cNvSpPr/>
      </xdr:nvSpPr>
      <xdr:spPr>
        <a:xfrm>
          <a:off x="11152306" y="16067111"/>
          <a:ext cx="4226825" cy="227405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39" name="直線コネクタ 838"/>
        <xdr:cNvCxnSpPr/>
      </xdr:nvCxnSpPr>
      <xdr:spPr>
        <a:xfrm flipV="1">
          <a:off x="14627110" y="16692349"/>
          <a:ext cx="0" cy="132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40" name="【庁舎】&#10;有形固定資産減価償却率最小値テキスト"/>
        <xdr:cNvSpPr txBox="1"/>
      </xdr:nvSpPr>
      <xdr:spPr>
        <a:xfrm>
          <a:off x="14665846" y="1801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41" name="直線コネクタ 840"/>
        <xdr:cNvCxnSpPr/>
      </xdr:nvCxnSpPr>
      <xdr:spPr>
        <a:xfrm>
          <a:off x="14538846" y="18015214"/>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42" name="【庁舎】&#10;有形固定資産減価償却率最大値テキスト"/>
        <xdr:cNvSpPr txBox="1"/>
      </xdr:nvSpPr>
      <xdr:spPr>
        <a:xfrm>
          <a:off x="14665846" y="16468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43" name="直線コネクタ 842"/>
        <xdr:cNvCxnSpPr/>
      </xdr:nvCxnSpPr>
      <xdr:spPr>
        <a:xfrm>
          <a:off x="14538846" y="1669234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44" name="【庁舎】&#10;有形固定資産減価償却率平均値テキスト"/>
        <xdr:cNvSpPr txBox="1"/>
      </xdr:nvSpPr>
      <xdr:spPr>
        <a:xfrm>
          <a:off x="14665846" y="1723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45" name="フローチャート: 判断 844"/>
        <xdr:cNvSpPr/>
      </xdr:nvSpPr>
      <xdr:spPr>
        <a:xfrm>
          <a:off x="14576946" y="17379182"/>
          <a:ext cx="94776"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46" name="フローチャート: 判断 845"/>
        <xdr:cNvSpPr/>
      </xdr:nvSpPr>
      <xdr:spPr>
        <a:xfrm>
          <a:off x="13818358" y="17398232"/>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47" name="フローチャート: 判断 846"/>
        <xdr:cNvSpPr/>
      </xdr:nvSpPr>
      <xdr:spPr>
        <a:xfrm>
          <a:off x="13028873" y="17428712"/>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48" name="フローチャート: 判断 847"/>
        <xdr:cNvSpPr/>
      </xdr:nvSpPr>
      <xdr:spPr>
        <a:xfrm>
          <a:off x="12239388" y="17396326"/>
          <a:ext cx="81697"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49" name="フローチャート: 判断 848"/>
        <xdr:cNvSpPr/>
      </xdr:nvSpPr>
      <xdr:spPr>
        <a:xfrm>
          <a:off x="11430000" y="17400137"/>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0" name="テキスト ボックス 849"/>
        <xdr:cNvSpPr txBox="1"/>
      </xdr:nvSpPr>
      <xdr:spPr>
        <a:xfrm>
          <a:off x="14457149"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1" name="テキスト ボックス 850"/>
        <xdr:cNvSpPr txBox="1"/>
      </xdr:nvSpPr>
      <xdr:spPr>
        <a:xfrm>
          <a:off x="13698561"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2" name="テキスト ボックス 851"/>
        <xdr:cNvSpPr txBox="1"/>
      </xdr:nvSpPr>
      <xdr:spPr>
        <a:xfrm>
          <a:off x="12909076"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3" name="テキスト ボックス 852"/>
        <xdr:cNvSpPr txBox="1"/>
      </xdr:nvSpPr>
      <xdr:spPr>
        <a:xfrm>
          <a:off x="12112767"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4" name="テキスト ボックス 853"/>
        <xdr:cNvSpPr txBox="1"/>
      </xdr:nvSpPr>
      <xdr:spPr>
        <a:xfrm>
          <a:off x="11310203"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23495</xdr:rowOff>
    </xdr:from>
    <xdr:to>
      <xdr:col>85</xdr:col>
      <xdr:colOff>177800</xdr:colOff>
      <xdr:row>106</xdr:row>
      <xdr:rowOff>125095</xdr:rowOff>
    </xdr:to>
    <xdr:sp macro="" textlink="">
      <xdr:nvSpPr>
        <xdr:cNvPr id="855" name="楕円 854"/>
        <xdr:cNvSpPr/>
      </xdr:nvSpPr>
      <xdr:spPr>
        <a:xfrm>
          <a:off x="14576946" y="17492629"/>
          <a:ext cx="9477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1922</xdr:rowOff>
    </xdr:from>
    <xdr:ext cx="405111" cy="259045"/>
    <xdr:sp macro="" textlink="">
      <xdr:nvSpPr>
        <xdr:cNvPr id="856" name="【庁舎】&#10;有形固定資産減価償却率該当値テキスト"/>
        <xdr:cNvSpPr txBox="1"/>
      </xdr:nvSpPr>
      <xdr:spPr>
        <a:xfrm>
          <a:off x="14665846" y="1747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166370</xdr:rowOff>
    </xdr:from>
    <xdr:to>
      <xdr:col>81</xdr:col>
      <xdr:colOff>101600</xdr:colOff>
      <xdr:row>106</xdr:row>
      <xdr:rowOff>96520</xdr:rowOff>
    </xdr:to>
    <xdr:sp macro="" textlink="">
      <xdr:nvSpPr>
        <xdr:cNvPr id="857" name="楕円 856"/>
        <xdr:cNvSpPr/>
      </xdr:nvSpPr>
      <xdr:spPr>
        <a:xfrm>
          <a:off x="13818358" y="17464907"/>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45720</xdr:rowOff>
    </xdr:from>
    <xdr:to>
      <xdr:col>85</xdr:col>
      <xdr:colOff>127000</xdr:colOff>
      <xdr:row>106</xdr:row>
      <xdr:rowOff>74295</xdr:rowOff>
    </xdr:to>
    <xdr:cxnSp macro="">
      <xdr:nvCxnSpPr>
        <xdr:cNvPr id="858" name="直線コネクタ 857"/>
        <xdr:cNvCxnSpPr/>
      </xdr:nvCxnSpPr>
      <xdr:spPr>
        <a:xfrm>
          <a:off x="13869158" y="17514854"/>
          <a:ext cx="758588"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111125</xdr:rowOff>
    </xdr:from>
    <xdr:to>
      <xdr:col>76</xdr:col>
      <xdr:colOff>165100</xdr:colOff>
      <xdr:row>106</xdr:row>
      <xdr:rowOff>41275</xdr:rowOff>
    </xdr:to>
    <xdr:sp macro="" textlink="">
      <xdr:nvSpPr>
        <xdr:cNvPr id="859" name="楕円 858"/>
        <xdr:cNvSpPr/>
      </xdr:nvSpPr>
      <xdr:spPr>
        <a:xfrm>
          <a:off x="13028873" y="17409662"/>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161925</xdr:rowOff>
    </xdr:from>
    <xdr:to>
      <xdr:col>81</xdr:col>
      <xdr:colOff>50800</xdr:colOff>
      <xdr:row>106</xdr:row>
      <xdr:rowOff>45720</xdr:rowOff>
    </xdr:to>
    <xdr:cxnSp macro="">
      <xdr:nvCxnSpPr>
        <xdr:cNvPr id="860" name="直線コネクタ 859"/>
        <xdr:cNvCxnSpPr/>
      </xdr:nvCxnSpPr>
      <xdr:spPr>
        <a:xfrm>
          <a:off x="13079673" y="17460462"/>
          <a:ext cx="789485" cy="5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122555</xdr:rowOff>
    </xdr:from>
    <xdr:to>
      <xdr:col>72</xdr:col>
      <xdr:colOff>38100</xdr:colOff>
      <xdr:row>106</xdr:row>
      <xdr:rowOff>52705</xdr:rowOff>
    </xdr:to>
    <xdr:sp macro="" textlink="">
      <xdr:nvSpPr>
        <xdr:cNvPr id="861" name="楕円 860"/>
        <xdr:cNvSpPr/>
      </xdr:nvSpPr>
      <xdr:spPr>
        <a:xfrm>
          <a:off x="12239388" y="17421092"/>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161925</xdr:rowOff>
    </xdr:from>
    <xdr:to>
      <xdr:col>76</xdr:col>
      <xdr:colOff>114300</xdr:colOff>
      <xdr:row>106</xdr:row>
      <xdr:rowOff>1905</xdr:rowOff>
    </xdr:to>
    <xdr:cxnSp macro="">
      <xdr:nvCxnSpPr>
        <xdr:cNvPr id="862" name="直線コネクタ 861"/>
        <xdr:cNvCxnSpPr/>
      </xdr:nvCxnSpPr>
      <xdr:spPr>
        <a:xfrm flipV="1">
          <a:off x="12283364" y="17460462"/>
          <a:ext cx="796309" cy="1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15875</xdr:rowOff>
    </xdr:from>
    <xdr:to>
      <xdr:col>67</xdr:col>
      <xdr:colOff>101600</xdr:colOff>
      <xdr:row>106</xdr:row>
      <xdr:rowOff>117475</xdr:rowOff>
    </xdr:to>
    <xdr:sp macro="" textlink="">
      <xdr:nvSpPr>
        <xdr:cNvPr id="863" name="楕円 862"/>
        <xdr:cNvSpPr/>
      </xdr:nvSpPr>
      <xdr:spPr>
        <a:xfrm>
          <a:off x="11430000" y="1748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1905</xdr:rowOff>
    </xdr:from>
    <xdr:to>
      <xdr:col>71</xdr:col>
      <xdr:colOff>177800</xdr:colOff>
      <xdr:row>106</xdr:row>
      <xdr:rowOff>66675</xdr:rowOff>
    </xdr:to>
    <xdr:cxnSp macro="">
      <xdr:nvCxnSpPr>
        <xdr:cNvPr id="864" name="直線コネクタ 863"/>
        <xdr:cNvCxnSpPr/>
      </xdr:nvCxnSpPr>
      <xdr:spPr>
        <a:xfrm flipV="1">
          <a:off x="11480800" y="17471039"/>
          <a:ext cx="802564"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865" name="n_1aveValue【庁舎】&#10;有形固定資産減価償却率"/>
        <xdr:cNvSpPr txBox="1"/>
      </xdr:nvSpPr>
      <xdr:spPr>
        <a:xfrm>
          <a:off x="13673805" y="17174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51452</xdr:rowOff>
    </xdr:from>
    <xdr:ext cx="405111" cy="259045"/>
    <xdr:sp macro="" textlink="">
      <xdr:nvSpPr>
        <xdr:cNvPr id="866" name="n_2aveValue【庁舎】&#10;有形固定資産減価償却率"/>
        <xdr:cNvSpPr txBox="1"/>
      </xdr:nvSpPr>
      <xdr:spPr>
        <a:xfrm>
          <a:off x="12897020" y="1752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44466</xdr:rowOff>
    </xdr:from>
    <xdr:ext cx="405111" cy="259045"/>
    <xdr:sp macro="" textlink="">
      <xdr:nvSpPr>
        <xdr:cNvPr id="867" name="n_3aveValue【庁舎】&#10;有形固定資産減価償却率"/>
        <xdr:cNvSpPr txBox="1"/>
      </xdr:nvSpPr>
      <xdr:spPr>
        <a:xfrm>
          <a:off x="12107535" y="1717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48277</xdr:rowOff>
    </xdr:from>
    <xdr:ext cx="405111" cy="259045"/>
    <xdr:sp macro="" textlink="">
      <xdr:nvSpPr>
        <xdr:cNvPr id="868" name="n_4aveValue【庁舎】&#10;有形固定資産減価償却率"/>
        <xdr:cNvSpPr txBox="1"/>
      </xdr:nvSpPr>
      <xdr:spPr>
        <a:xfrm>
          <a:off x="11298147" y="1717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87647</xdr:rowOff>
    </xdr:from>
    <xdr:ext cx="405111" cy="259045"/>
    <xdr:sp macro="" textlink="">
      <xdr:nvSpPr>
        <xdr:cNvPr id="869" name="n_1mainValue【庁舎】&#10;有形固定資産減価償却率"/>
        <xdr:cNvSpPr txBox="1"/>
      </xdr:nvSpPr>
      <xdr:spPr>
        <a:xfrm>
          <a:off x="13673805" y="17556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57802</xdr:rowOff>
    </xdr:from>
    <xdr:ext cx="405111" cy="259045"/>
    <xdr:sp macro="" textlink="">
      <xdr:nvSpPr>
        <xdr:cNvPr id="870" name="n_2mainValue【庁舎】&#10;有形固定資産減価償却率"/>
        <xdr:cNvSpPr txBox="1"/>
      </xdr:nvSpPr>
      <xdr:spPr>
        <a:xfrm>
          <a:off x="12897020" y="1718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43832</xdr:rowOff>
    </xdr:from>
    <xdr:ext cx="405111" cy="259045"/>
    <xdr:sp macro="" textlink="">
      <xdr:nvSpPr>
        <xdr:cNvPr id="871" name="n_3mainValue【庁舎】&#10;有形固定資産減価償却率"/>
        <xdr:cNvSpPr txBox="1"/>
      </xdr:nvSpPr>
      <xdr:spPr>
        <a:xfrm>
          <a:off x="12107535" y="17512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108602</xdr:rowOff>
    </xdr:from>
    <xdr:ext cx="405111" cy="259045"/>
    <xdr:sp macro="" textlink="">
      <xdr:nvSpPr>
        <xdr:cNvPr id="872" name="n_4mainValue【庁舎】&#10;有形固定資産減価償却率"/>
        <xdr:cNvSpPr txBox="1"/>
      </xdr:nvSpPr>
      <xdr:spPr>
        <a:xfrm>
          <a:off x="11298147" y="1757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3" name="正方形/長方形 872"/>
        <xdr:cNvSpPr/>
      </xdr:nvSpPr>
      <xdr:spPr>
        <a:xfrm>
          <a:off x="16377313" y="14929229"/>
          <a:ext cx="4246729" cy="6324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4" name="正方形/長方形 873"/>
        <xdr:cNvSpPr/>
      </xdr:nvSpPr>
      <xdr:spPr>
        <a:xfrm>
          <a:off x="16504313" y="15587070"/>
          <a:ext cx="1364777"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5" name="正方形/長方形 874"/>
        <xdr:cNvSpPr/>
      </xdr:nvSpPr>
      <xdr:spPr>
        <a:xfrm>
          <a:off x="16504313" y="15788564"/>
          <a:ext cx="1364777"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6" name="正方形/長方形 875"/>
        <xdr:cNvSpPr/>
      </xdr:nvSpPr>
      <xdr:spPr>
        <a:xfrm>
          <a:off x="17400896"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7" name="正方形/長方形 876"/>
        <xdr:cNvSpPr/>
      </xdr:nvSpPr>
      <xdr:spPr>
        <a:xfrm>
          <a:off x="17400896"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8" name="正方形/長方形 877"/>
        <xdr:cNvSpPr/>
      </xdr:nvSpPr>
      <xdr:spPr>
        <a:xfrm>
          <a:off x="18424478"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9" name="正方形/長方形 878"/>
        <xdr:cNvSpPr/>
      </xdr:nvSpPr>
      <xdr:spPr>
        <a:xfrm>
          <a:off x="18424478"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0" name="正方形/長方形 879"/>
        <xdr:cNvSpPr/>
      </xdr:nvSpPr>
      <xdr:spPr>
        <a:xfrm>
          <a:off x="16377313" y="16067111"/>
          <a:ext cx="4246729" cy="2274058"/>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1" name="テキスト ボックス 880"/>
        <xdr:cNvSpPr txBox="1"/>
      </xdr:nvSpPr>
      <xdr:spPr>
        <a:xfrm>
          <a:off x="16359116" y="1587746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2" name="直線コネクタ 881"/>
        <xdr:cNvCxnSpPr/>
      </xdr:nvCxnSpPr>
      <xdr:spPr>
        <a:xfrm>
          <a:off x="16377313" y="18341169"/>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83" name="直線コネクタ 882"/>
        <xdr:cNvCxnSpPr/>
      </xdr:nvCxnSpPr>
      <xdr:spPr>
        <a:xfrm>
          <a:off x="16377313" y="17962728"/>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84" name="テキスト ボックス 883"/>
        <xdr:cNvSpPr txBox="1"/>
      </xdr:nvSpPr>
      <xdr:spPr>
        <a:xfrm>
          <a:off x="15969843" y="17820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85" name="直線コネクタ 884"/>
        <xdr:cNvCxnSpPr/>
      </xdr:nvCxnSpPr>
      <xdr:spPr>
        <a:xfrm>
          <a:off x="16377313" y="17583434"/>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86" name="テキスト ボックス 885"/>
        <xdr:cNvSpPr txBox="1"/>
      </xdr:nvSpPr>
      <xdr:spPr>
        <a:xfrm>
          <a:off x="15969843" y="1744206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87" name="直線コネクタ 886"/>
        <xdr:cNvCxnSpPr/>
      </xdr:nvCxnSpPr>
      <xdr:spPr>
        <a:xfrm>
          <a:off x="16377313" y="17204140"/>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88" name="テキスト ボックス 887"/>
        <xdr:cNvSpPr txBox="1"/>
      </xdr:nvSpPr>
      <xdr:spPr>
        <a:xfrm>
          <a:off x="15969843" y="170627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89" name="直線コネクタ 888"/>
        <xdr:cNvCxnSpPr/>
      </xdr:nvCxnSpPr>
      <xdr:spPr>
        <a:xfrm>
          <a:off x="16377313" y="16824846"/>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0" name="テキスト ボックス 889"/>
        <xdr:cNvSpPr txBox="1"/>
      </xdr:nvSpPr>
      <xdr:spPr>
        <a:xfrm>
          <a:off x="15969843" y="1668347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1" name="直線コネクタ 890"/>
        <xdr:cNvCxnSpPr/>
      </xdr:nvCxnSpPr>
      <xdr:spPr>
        <a:xfrm>
          <a:off x="16377313" y="16445552"/>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92" name="テキスト ボックス 891"/>
        <xdr:cNvSpPr txBox="1"/>
      </xdr:nvSpPr>
      <xdr:spPr>
        <a:xfrm>
          <a:off x="15969843" y="16304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3" name="直線コネクタ 892"/>
        <xdr:cNvCxnSpPr/>
      </xdr:nvCxnSpPr>
      <xdr:spPr>
        <a:xfrm>
          <a:off x="16377313" y="16067111"/>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4" name="テキスト ボックス 893"/>
        <xdr:cNvSpPr txBox="1"/>
      </xdr:nvSpPr>
      <xdr:spPr>
        <a:xfrm>
          <a:off x="15969843" y="159257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5" name="【庁舎】&#10;一人当たり面積グラフ枠"/>
        <xdr:cNvSpPr/>
      </xdr:nvSpPr>
      <xdr:spPr>
        <a:xfrm>
          <a:off x="16377313" y="16067111"/>
          <a:ext cx="4246729" cy="227405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896" name="直線コネクタ 895"/>
        <xdr:cNvCxnSpPr/>
      </xdr:nvCxnSpPr>
      <xdr:spPr>
        <a:xfrm flipV="1">
          <a:off x="19852118" y="16703779"/>
          <a:ext cx="0" cy="10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897" name="【庁舎】&#10;一人当たり面積最小値テキスト"/>
        <xdr:cNvSpPr txBox="1"/>
      </xdr:nvSpPr>
      <xdr:spPr>
        <a:xfrm>
          <a:off x="19890854" y="1777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898" name="直線コネクタ 897"/>
        <xdr:cNvCxnSpPr/>
      </xdr:nvCxnSpPr>
      <xdr:spPr>
        <a:xfrm>
          <a:off x="19783757" y="17773081"/>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899" name="【庁舎】&#10;一人当たり面積最大値テキスト"/>
        <xdr:cNvSpPr txBox="1"/>
      </xdr:nvSpPr>
      <xdr:spPr>
        <a:xfrm>
          <a:off x="19890854" y="1647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00" name="直線コネクタ 899"/>
        <xdr:cNvCxnSpPr/>
      </xdr:nvCxnSpPr>
      <xdr:spPr>
        <a:xfrm>
          <a:off x="19783757" y="1670377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01" name="【庁舎】&#10;一人当たり面積平均値テキスト"/>
        <xdr:cNvSpPr txBox="1"/>
      </xdr:nvSpPr>
      <xdr:spPr>
        <a:xfrm>
          <a:off x="19890854" y="17351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02" name="フローチャート: 判断 901"/>
        <xdr:cNvSpPr/>
      </xdr:nvSpPr>
      <xdr:spPr>
        <a:xfrm>
          <a:off x="19801954" y="17373467"/>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03" name="フローチャート: 判断 902"/>
        <xdr:cNvSpPr/>
      </xdr:nvSpPr>
      <xdr:spPr>
        <a:xfrm>
          <a:off x="19063269" y="17373467"/>
          <a:ext cx="81697"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04" name="フローチャート: 判断 903"/>
        <xdr:cNvSpPr/>
      </xdr:nvSpPr>
      <xdr:spPr>
        <a:xfrm>
          <a:off x="18253881" y="17384898"/>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05" name="フローチャート: 判断 904"/>
        <xdr:cNvSpPr/>
      </xdr:nvSpPr>
      <xdr:spPr>
        <a:xfrm>
          <a:off x="17464396" y="17369657"/>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06" name="フローチャート: 判断 905"/>
        <xdr:cNvSpPr/>
      </xdr:nvSpPr>
      <xdr:spPr>
        <a:xfrm>
          <a:off x="16674910" y="17392517"/>
          <a:ext cx="81697"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7" name="テキスト ボックス 906"/>
        <xdr:cNvSpPr txBox="1"/>
      </xdr:nvSpPr>
      <xdr:spPr>
        <a:xfrm>
          <a:off x="19682157"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8" name="テキスト ボックス 907"/>
        <xdr:cNvSpPr txBox="1"/>
      </xdr:nvSpPr>
      <xdr:spPr>
        <a:xfrm>
          <a:off x="18936648"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9" name="テキスト ボックス 908"/>
        <xdr:cNvSpPr txBox="1"/>
      </xdr:nvSpPr>
      <xdr:spPr>
        <a:xfrm>
          <a:off x="18134084"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0" name="テキスト ボックス 909"/>
        <xdr:cNvSpPr txBox="1"/>
      </xdr:nvSpPr>
      <xdr:spPr>
        <a:xfrm>
          <a:off x="17344599"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1" name="テキスト ボックス 910"/>
        <xdr:cNvSpPr txBox="1"/>
      </xdr:nvSpPr>
      <xdr:spPr>
        <a:xfrm>
          <a:off x="16548289"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48261</xdr:rowOff>
    </xdr:from>
    <xdr:to>
      <xdr:col>116</xdr:col>
      <xdr:colOff>114300</xdr:colOff>
      <xdr:row>105</xdr:row>
      <xdr:rowOff>149861</xdr:rowOff>
    </xdr:to>
    <xdr:sp macro="" textlink="">
      <xdr:nvSpPr>
        <xdr:cNvPr id="912" name="楕円 911"/>
        <xdr:cNvSpPr/>
      </xdr:nvSpPr>
      <xdr:spPr>
        <a:xfrm>
          <a:off x="19801954" y="173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71138</xdr:rowOff>
    </xdr:from>
    <xdr:ext cx="469744" cy="259045"/>
    <xdr:sp macro="" textlink="">
      <xdr:nvSpPr>
        <xdr:cNvPr id="913" name="【庁舎】&#10;一人当たり面積該当値テキスト"/>
        <xdr:cNvSpPr txBox="1"/>
      </xdr:nvSpPr>
      <xdr:spPr>
        <a:xfrm>
          <a:off x="19890854" y="1719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48261</xdr:rowOff>
    </xdr:from>
    <xdr:to>
      <xdr:col>112</xdr:col>
      <xdr:colOff>38100</xdr:colOff>
      <xdr:row>105</xdr:row>
      <xdr:rowOff>149861</xdr:rowOff>
    </xdr:to>
    <xdr:sp macro="" textlink="">
      <xdr:nvSpPr>
        <xdr:cNvPr id="914" name="楕円 913"/>
        <xdr:cNvSpPr/>
      </xdr:nvSpPr>
      <xdr:spPr>
        <a:xfrm>
          <a:off x="19063269" y="17346798"/>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99061</xdr:rowOff>
    </xdr:from>
    <xdr:to>
      <xdr:col>116</xdr:col>
      <xdr:colOff>63500</xdr:colOff>
      <xdr:row>105</xdr:row>
      <xdr:rowOff>99061</xdr:rowOff>
    </xdr:to>
    <xdr:cxnSp macro="">
      <xdr:nvCxnSpPr>
        <xdr:cNvPr id="915" name="直線コネクタ 914"/>
        <xdr:cNvCxnSpPr/>
      </xdr:nvCxnSpPr>
      <xdr:spPr>
        <a:xfrm>
          <a:off x="19107245" y="17397598"/>
          <a:ext cx="74550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52070</xdr:rowOff>
    </xdr:from>
    <xdr:to>
      <xdr:col>107</xdr:col>
      <xdr:colOff>101600</xdr:colOff>
      <xdr:row>105</xdr:row>
      <xdr:rowOff>153670</xdr:rowOff>
    </xdr:to>
    <xdr:sp macro="" textlink="">
      <xdr:nvSpPr>
        <xdr:cNvPr id="916" name="楕円 915"/>
        <xdr:cNvSpPr/>
      </xdr:nvSpPr>
      <xdr:spPr>
        <a:xfrm>
          <a:off x="18253881" y="1735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99061</xdr:rowOff>
    </xdr:from>
    <xdr:to>
      <xdr:col>111</xdr:col>
      <xdr:colOff>177800</xdr:colOff>
      <xdr:row>105</xdr:row>
      <xdr:rowOff>102870</xdr:rowOff>
    </xdr:to>
    <xdr:cxnSp macro="">
      <xdr:nvCxnSpPr>
        <xdr:cNvPr id="917" name="直線コネクタ 916"/>
        <xdr:cNvCxnSpPr/>
      </xdr:nvCxnSpPr>
      <xdr:spPr>
        <a:xfrm flipV="1">
          <a:off x="18304681" y="17397598"/>
          <a:ext cx="802564"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25400</xdr:rowOff>
    </xdr:from>
    <xdr:to>
      <xdr:col>102</xdr:col>
      <xdr:colOff>165100</xdr:colOff>
      <xdr:row>105</xdr:row>
      <xdr:rowOff>127000</xdr:rowOff>
    </xdr:to>
    <xdr:sp macro="" textlink="">
      <xdr:nvSpPr>
        <xdr:cNvPr id="918" name="楕円 917"/>
        <xdr:cNvSpPr/>
      </xdr:nvSpPr>
      <xdr:spPr>
        <a:xfrm>
          <a:off x="17464396" y="1732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76200</xdr:rowOff>
    </xdr:from>
    <xdr:to>
      <xdr:col>107</xdr:col>
      <xdr:colOff>50800</xdr:colOff>
      <xdr:row>105</xdr:row>
      <xdr:rowOff>102870</xdr:rowOff>
    </xdr:to>
    <xdr:cxnSp macro="">
      <xdr:nvCxnSpPr>
        <xdr:cNvPr id="919" name="直線コネクタ 918"/>
        <xdr:cNvCxnSpPr/>
      </xdr:nvCxnSpPr>
      <xdr:spPr>
        <a:xfrm>
          <a:off x="17515196" y="17374737"/>
          <a:ext cx="789485"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147320</xdr:rowOff>
    </xdr:from>
    <xdr:to>
      <xdr:col>98</xdr:col>
      <xdr:colOff>38100</xdr:colOff>
      <xdr:row>106</xdr:row>
      <xdr:rowOff>77470</xdr:rowOff>
    </xdr:to>
    <xdr:sp macro="" textlink="">
      <xdr:nvSpPr>
        <xdr:cNvPr id="920" name="楕円 919"/>
        <xdr:cNvSpPr/>
      </xdr:nvSpPr>
      <xdr:spPr>
        <a:xfrm>
          <a:off x="16674910" y="17445857"/>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76200</xdr:rowOff>
    </xdr:from>
    <xdr:to>
      <xdr:col>102</xdr:col>
      <xdr:colOff>114300</xdr:colOff>
      <xdr:row>106</xdr:row>
      <xdr:rowOff>26670</xdr:rowOff>
    </xdr:to>
    <xdr:cxnSp macro="">
      <xdr:nvCxnSpPr>
        <xdr:cNvPr id="921" name="直線コネクタ 920"/>
        <xdr:cNvCxnSpPr/>
      </xdr:nvCxnSpPr>
      <xdr:spPr>
        <a:xfrm flipV="1">
          <a:off x="16718886" y="17374737"/>
          <a:ext cx="796310" cy="12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22" name="n_1aveValue【庁舎】&#10;一人当たり面積"/>
        <xdr:cNvSpPr txBox="1"/>
      </xdr:nvSpPr>
      <xdr:spPr>
        <a:xfrm>
          <a:off x="18886399" y="1746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923" name="n_2aveValue【庁舎】&#10;一人当たり面積"/>
        <xdr:cNvSpPr txBox="1"/>
      </xdr:nvSpPr>
      <xdr:spPr>
        <a:xfrm>
          <a:off x="18089711" y="1747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163847</xdr:rowOff>
    </xdr:from>
    <xdr:ext cx="469744" cy="259045"/>
    <xdr:sp macro="" textlink="">
      <xdr:nvSpPr>
        <xdr:cNvPr id="924" name="n_3aveValue【庁舎】&#10;一人当たり面積"/>
        <xdr:cNvSpPr txBox="1"/>
      </xdr:nvSpPr>
      <xdr:spPr>
        <a:xfrm>
          <a:off x="17300226" y="1746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40657</xdr:rowOff>
    </xdr:from>
    <xdr:ext cx="469744" cy="259045"/>
    <xdr:sp macro="" textlink="">
      <xdr:nvSpPr>
        <xdr:cNvPr id="925" name="n_4aveValue【庁舎】&#10;一人当たり面積"/>
        <xdr:cNvSpPr txBox="1"/>
      </xdr:nvSpPr>
      <xdr:spPr>
        <a:xfrm>
          <a:off x="16510740" y="171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166388</xdr:rowOff>
    </xdr:from>
    <xdr:ext cx="469744" cy="259045"/>
    <xdr:sp macro="" textlink="">
      <xdr:nvSpPr>
        <xdr:cNvPr id="926" name="n_1mainValue【庁舎】&#10;一人当たり面積"/>
        <xdr:cNvSpPr txBox="1"/>
      </xdr:nvSpPr>
      <xdr:spPr>
        <a:xfrm>
          <a:off x="18886399" y="1712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170197</xdr:rowOff>
    </xdr:from>
    <xdr:ext cx="469744" cy="259045"/>
    <xdr:sp macro="" textlink="">
      <xdr:nvSpPr>
        <xdr:cNvPr id="927" name="n_2mainValue【庁舎】&#10;一人当たり面積"/>
        <xdr:cNvSpPr txBox="1"/>
      </xdr:nvSpPr>
      <xdr:spPr>
        <a:xfrm>
          <a:off x="18089711" y="1712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143527</xdr:rowOff>
    </xdr:from>
    <xdr:ext cx="469744" cy="259045"/>
    <xdr:sp macro="" textlink="">
      <xdr:nvSpPr>
        <xdr:cNvPr id="928" name="n_3mainValue【庁舎】&#10;一人当たり面積"/>
        <xdr:cNvSpPr txBox="1"/>
      </xdr:nvSpPr>
      <xdr:spPr>
        <a:xfrm>
          <a:off x="17300226" y="1710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68597</xdr:rowOff>
    </xdr:from>
    <xdr:ext cx="469744" cy="259045"/>
    <xdr:sp macro="" textlink="">
      <xdr:nvSpPr>
        <xdr:cNvPr id="929" name="n_4mainValue【庁舎】&#10;一人当たり面積"/>
        <xdr:cNvSpPr txBox="1"/>
      </xdr:nvSpPr>
      <xdr:spPr>
        <a:xfrm>
          <a:off x="16510740" y="1753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0" name="正方形/長方形 929"/>
        <xdr:cNvSpPr/>
      </xdr:nvSpPr>
      <xdr:spPr>
        <a:xfrm>
          <a:off x="682388" y="18720463"/>
          <a:ext cx="19941654" cy="189561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1" name="正方形/長方形 930"/>
        <xdr:cNvSpPr/>
      </xdr:nvSpPr>
      <xdr:spPr>
        <a:xfrm>
          <a:off x="682388" y="18783963"/>
          <a:ext cx="3450040"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2" name="テキスト ボックス 931"/>
        <xdr:cNvSpPr txBox="1"/>
      </xdr:nvSpPr>
      <xdr:spPr>
        <a:xfrm>
          <a:off x="758588" y="19036257"/>
          <a:ext cx="19776554" cy="147907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施設の多くは建築年数の経過による減価償却率の増加が主なものとなっている。今後も資産の耐用年数等を十分に考慮した施設整備に努める。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478,463
474,979
502.39
242,717,802
238,977,682
2,995,959
100,876,385
168,223,780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財政力指数の算出方法である</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ヵ年平均で見たときに、分母である基準財政需要額において</a:t>
          </a:r>
          <a:r>
            <a:rPr kumimoji="1" lang="ja-JP" altLang="en-US" sz="1100">
              <a:solidFill>
                <a:schemeClr val="dk1"/>
              </a:solidFill>
              <a:effectLst/>
              <a:latin typeface="+mn-lt"/>
              <a:ea typeface="+mn-ea"/>
              <a:cs typeface="+mn-cs"/>
            </a:rPr>
            <a:t>、新たに追加された地域社会再生事業費や、その他の教育費、</a:t>
          </a:r>
          <a:r>
            <a:rPr kumimoji="1" lang="ja-JP" altLang="ja-JP" sz="1100">
              <a:solidFill>
                <a:schemeClr val="dk1"/>
              </a:solidFill>
              <a:effectLst/>
              <a:latin typeface="+mn-lt"/>
              <a:ea typeface="+mn-ea"/>
              <a:cs typeface="+mn-cs"/>
            </a:rPr>
            <a:t>社会福祉費が</a:t>
          </a:r>
          <a:r>
            <a:rPr kumimoji="1" lang="ja-JP" altLang="en-US" sz="1100">
              <a:solidFill>
                <a:schemeClr val="dk1"/>
              </a:solidFill>
              <a:effectLst/>
              <a:latin typeface="+mn-lt"/>
              <a:ea typeface="+mn-ea"/>
              <a:cs typeface="+mn-cs"/>
            </a:rPr>
            <a:t>増額となった</a:t>
          </a:r>
          <a:r>
            <a:rPr kumimoji="1" lang="ja-JP" altLang="ja-JP" sz="1100">
              <a:solidFill>
                <a:schemeClr val="dk1"/>
              </a:solidFill>
              <a:effectLst/>
              <a:latin typeface="+mn-lt"/>
              <a:ea typeface="+mn-ea"/>
              <a:cs typeface="+mn-cs"/>
            </a:rPr>
            <a:t>ものの、分子である基準財政収入額において</a:t>
          </a:r>
          <a:r>
            <a:rPr kumimoji="1" lang="ja-JP" altLang="en-US" sz="1100">
              <a:solidFill>
                <a:schemeClr val="dk1"/>
              </a:solidFill>
              <a:effectLst/>
              <a:latin typeface="+mn-lt"/>
              <a:ea typeface="+mn-ea"/>
              <a:cs typeface="+mn-cs"/>
            </a:rPr>
            <a:t>は地方消費税交付金が増額となったため</a:t>
          </a:r>
          <a:r>
            <a:rPr kumimoji="1" lang="ja-JP" altLang="ja-JP" sz="1100">
              <a:solidFill>
                <a:schemeClr val="dk1"/>
              </a:solidFill>
              <a:effectLst/>
              <a:latin typeface="+mn-lt"/>
              <a:ea typeface="+mn-ea"/>
              <a:cs typeface="+mn-cs"/>
            </a:rPr>
            <a:t>、前年度と同水準となり、類似団体内平均値を</a:t>
          </a:r>
          <a:r>
            <a:rPr kumimoji="1" lang="en-US" altLang="ja-JP" sz="1100">
              <a:solidFill>
                <a:schemeClr val="dk1"/>
              </a:solidFill>
              <a:effectLst/>
              <a:latin typeface="+mn-lt"/>
              <a:ea typeface="+mn-ea"/>
              <a:cs typeface="+mn-cs"/>
            </a:rPr>
            <a:t>0.10</a:t>
          </a:r>
          <a:r>
            <a:rPr kumimoji="1" lang="ja-JP" altLang="ja-JP" sz="1100">
              <a:solidFill>
                <a:schemeClr val="dk1"/>
              </a:solidFill>
              <a:effectLst/>
              <a:latin typeface="+mn-lt"/>
              <a:ea typeface="+mn-ea"/>
              <a:cs typeface="+mn-cs"/>
            </a:rPr>
            <a:t>ポイント上回った。ポイント悪化の要因である社会保障関係費等は依然、増加傾向となっているため、税収納率の向上等の取り組みによる自主財源の確保で財政力の維持・強化に努める。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109765</xdr:rowOff>
    </xdr:from>
    <xdr:to>
      <xdr:col>23</xdr:col>
      <xdr:colOff>133350</xdr:colOff>
      <xdr:row>40</xdr:row>
      <xdr:rowOff>127000</xdr:rowOff>
    </xdr:to>
    <xdr:cxnSp macro="">
      <xdr:nvCxnSpPr>
        <xdr:cNvPr id="71" name="直線コネクタ 70"/>
        <xdr:cNvCxnSpPr/>
      </xdr:nvCxnSpPr>
      <xdr:spPr>
        <a:xfrm>
          <a:off x="4114800" y="69677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109765</xdr:rowOff>
    </xdr:from>
    <xdr:to>
      <xdr:col>19</xdr:col>
      <xdr:colOff>133350</xdr:colOff>
      <xdr:row>40</xdr:row>
      <xdr:rowOff>109765</xdr:rowOff>
    </xdr:to>
    <xdr:cxnSp macro="">
      <xdr:nvCxnSpPr>
        <xdr:cNvPr id="74" name="直線コネクタ 73"/>
        <xdr:cNvCxnSpPr/>
      </xdr:nvCxnSpPr>
      <xdr:spPr>
        <a:xfrm>
          <a:off x="3225800" y="6967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109765</xdr:rowOff>
    </xdr:from>
    <xdr:to>
      <xdr:col>15</xdr:col>
      <xdr:colOff>82550</xdr:colOff>
      <xdr:row>40</xdr:row>
      <xdr:rowOff>127000</xdr:rowOff>
    </xdr:to>
    <xdr:cxnSp macro="">
      <xdr:nvCxnSpPr>
        <xdr:cNvPr id="77" name="直線コネクタ 76"/>
        <xdr:cNvCxnSpPr/>
      </xdr:nvCxnSpPr>
      <xdr:spPr>
        <a:xfrm flipV="1">
          <a:off x="2336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144235</xdr:rowOff>
    </xdr:to>
    <xdr:cxnSp macro="">
      <xdr:nvCxnSpPr>
        <xdr:cNvPr id="80" name="直線コネクタ 79"/>
        <xdr:cNvCxnSpPr/>
      </xdr:nvCxnSpPr>
      <xdr:spPr>
        <a:xfrm flipV="1">
          <a:off x="1447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90" name="楕円 89"/>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1"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58965</xdr:rowOff>
    </xdr:from>
    <xdr:to>
      <xdr:col>19</xdr:col>
      <xdr:colOff>184150</xdr:colOff>
      <xdr:row>40</xdr:row>
      <xdr:rowOff>160565</xdr:rowOff>
    </xdr:to>
    <xdr:sp macro="" textlink="">
      <xdr:nvSpPr>
        <xdr:cNvPr id="92" name="楕円 91"/>
        <xdr:cNvSpPr/>
      </xdr:nvSpPr>
      <xdr:spPr>
        <a:xfrm>
          <a:off x="4064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93" name="テキスト ボックス 92"/>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58965</xdr:rowOff>
    </xdr:from>
    <xdr:to>
      <xdr:col>15</xdr:col>
      <xdr:colOff>133350</xdr:colOff>
      <xdr:row>40</xdr:row>
      <xdr:rowOff>160565</xdr:rowOff>
    </xdr:to>
    <xdr:sp macro="" textlink="">
      <xdr:nvSpPr>
        <xdr:cNvPr id="94" name="楕円 93"/>
        <xdr:cNvSpPr/>
      </xdr:nvSpPr>
      <xdr:spPr>
        <a:xfrm>
          <a:off x="3175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95" name="テキスト ボックス 94"/>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6" name="楕円 95"/>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7" name="テキスト ボックス 96"/>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98" name="楕円 97"/>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99" name="テキスト ボックス 98"/>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ポイント悪化しており、類似団体平均と比べ</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ポイント高くなっている。要因としては、分母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経常一般財源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新型コロナの影響により法人市民税が</a:t>
          </a:r>
          <a:r>
            <a:rPr kumimoji="1" lang="ja-JP" altLang="en-US" sz="1100">
              <a:solidFill>
                <a:schemeClr val="dk1"/>
              </a:solidFill>
              <a:effectLst/>
              <a:latin typeface="+mn-lt"/>
              <a:ea typeface="+mn-ea"/>
              <a:cs typeface="+mn-cs"/>
            </a:rPr>
            <a:t>減額、地方消費税交付金の増額により全体として増額となったが</a:t>
          </a:r>
          <a:r>
            <a:rPr kumimoji="1" lang="ja-JP" altLang="ja-JP" sz="1100">
              <a:solidFill>
                <a:schemeClr val="dk1"/>
              </a:solidFill>
              <a:effectLst/>
              <a:latin typeface="+mn-lt"/>
              <a:ea typeface="+mn-ea"/>
              <a:cs typeface="+mn-cs"/>
            </a:rPr>
            <a:t>、分子の経常経費充当一般財源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会計年度任用職員制度への移行に伴い人件費が</a:t>
          </a:r>
          <a:r>
            <a:rPr kumimoji="1" lang="ja-JP" altLang="en-US" sz="1100">
              <a:solidFill>
                <a:schemeClr val="dk1"/>
              </a:solidFill>
              <a:effectLst/>
              <a:latin typeface="+mn-lt"/>
              <a:ea typeface="+mn-ea"/>
              <a:cs typeface="+mn-cs"/>
            </a:rPr>
            <a:t>増額となったことが挙げられる</a:t>
          </a:r>
          <a:r>
            <a:rPr kumimoji="1" lang="ja-JP" altLang="ja-JP" sz="1100">
              <a:solidFill>
                <a:schemeClr val="dk1"/>
              </a:solidFill>
              <a:effectLst/>
              <a:latin typeface="+mn-lt"/>
              <a:ea typeface="+mn-ea"/>
              <a:cs typeface="+mn-cs"/>
            </a:rPr>
            <a:t>。今後も地方債の発行総額抑制による公債費の削減や適正な定員管理と給与水準による人件費の抑制、事務事業評価等による経常経費の削減を行うなど、行政改革を推進し、財政構造の弾力化を</a:t>
          </a:r>
          <a:r>
            <a:rPr kumimoji="1" lang="ja-JP" altLang="en-US" sz="1100">
              <a:solidFill>
                <a:schemeClr val="dk1"/>
              </a:solidFill>
              <a:effectLst/>
              <a:latin typeface="+mn-lt"/>
              <a:ea typeface="+mn-ea"/>
              <a:cs typeface="+mn-cs"/>
            </a:rPr>
            <a:t>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129857</xdr:rowOff>
    </xdr:from>
    <xdr:to>
      <xdr:col>23</xdr:col>
      <xdr:colOff>133350</xdr:colOff>
      <xdr:row>65</xdr:row>
      <xdr:rowOff>635</xdr:rowOff>
    </xdr:to>
    <xdr:cxnSp macro="">
      <xdr:nvCxnSpPr>
        <xdr:cNvPr id="130" name="直線コネクタ 129"/>
        <xdr:cNvCxnSpPr/>
      </xdr:nvCxnSpPr>
      <xdr:spPr>
        <a:xfrm>
          <a:off x="4114800" y="11102657"/>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129857</xdr:rowOff>
    </xdr:to>
    <xdr:cxnSp macro="">
      <xdr:nvCxnSpPr>
        <xdr:cNvPr id="133" name="直線コネクタ 132"/>
        <xdr:cNvCxnSpPr/>
      </xdr:nvCxnSpPr>
      <xdr:spPr>
        <a:xfrm>
          <a:off x="3225800" y="11012170"/>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168593</xdr:rowOff>
    </xdr:from>
    <xdr:to>
      <xdr:col>15</xdr:col>
      <xdr:colOff>82550</xdr:colOff>
      <xdr:row>64</xdr:row>
      <xdr:rowOff>39370</xdr:rowOff>
    </xdr:to>
    <xdr:cxnSp macro="">
      <xdr:nvCxnSpPr>
        <xdr:cNvPr id="136" name="直線コネクタ 135"/>
        <xdr:cNvCxnSpPr/>
      </xdr:nvCxnSpPr>
      <xdr:spPr>
        <a:xfrm>
          <a:off x="2336800" y="1096994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102235</xdr:rowOff>
    </xdr:from>
    <xdr:to>
      <xdr:col>11</xdr:col>
      <xdr:colOff>31750</xdr:colOff>
      <xdr:row>63</xdr:row>
      <xdr:rowOff>168593</xdr:rowOff>
    </xdr:to>
    <xdr:cxnSp macro="">
      <xdr:nvCxnSpPr>
        <xdr:cNvPr id="139" name="直線コネクタ 138"/>
        <xdr:cNvCxnSpPr/>
      </xdr:nvCxnSpPr>
      <xdr:spPr>
        <a:xfrm>
          <a:off x="1447800" y="1090358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143845</xdr:rowOff>
    </xdr:from>
    <xdr:ext cx="762000" cy="259045"/>
    <xdr:sp macro="" textlink="">
      <xdr:nvSpPr>
        <xdr:cNvPr id="143" name="テキスト ボックス 142"/>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121285</xdr:rowOff>
    </xdr:from>
    <xdr:to>
      <xdr:col>23</xdr:col>
      <xdr:colOff>184150</xdr:colOff>
      <xdr:row>65</xdr:row>
      <xdr:rowOff>51435</xdr:rowOff>
    </xdr:to>
    <xdr:sp macro="" textlink="">
      <xdr:nvSpPr>
        <xdr:cNvPr id="149" name="楕円 148"/>
        <xdr:cNvSpPr/>
      </xdr:nvSpPr>
      <xdr:spPr>
        <a:xfrm>
          <a:off x="49022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93362</xdr:rowOff>
    </xdr:from>
    <xdr:ext cx="762000" cy="259045"/>
    <xdr:sp macro="" textlink="">
      <xdr:nvSpPr>
        <xdr:cNvPr id="150" name="財政構造の弾力性該当値テキスト"/>
        <xdr:cNvSpPr txBox="1"/>
      </xdr:nvSpPr>
      <xdr:spPr>
        <a:xfrm>
          <a:off x="5041900" y="1106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79057</xdr:rowOff>
    </xdr:from>
    <xdr:to>
      <xdr:col>19</xdr:col>
      <xdr:colOff>184150</xdr:colOff>
      <xdr:row>65</xdr:row>
      <xdr:rowOff>9207</xdr:rowOff>
    </xdr:to>
    <xdr:sp macro="" textlink="">
      <xdr:nvSpPr>
        <xdr:cNvPr id="151" name="楕円 150"/>
        <xdr:cNvSpPr/>
      </xdr:nvSpPr>
      <xdr:spPr>
        <a:xfrm>
          <a:off x="4064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165434</xdr:rowOff>
    </xdr:from>
    <xdr:ext cx="736600" cy="259045"/>
    <xdr:sp macro="" textlink="">
      <xdr:nvSpPr>
        <xdr:cNvPr id="152" name="テキスト ボックス 151"/>
        <xdr:cNvSpPr txBox="1"/>
      </xdr:nvSpPr>
      <xdr:spPr>
        <a:xfrm>
          <a:off x="3733800" y="1113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3" name="楕円 152"/>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54" name="テキスト ボックス 153"/>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117793</xdr:rowOff>
    </xdr:from>
    <xdr:to>
      <xdr:col>11</xdr:col>
      <xdr:colOff>82550</xdr:colOff>
      <xdr:row>64</xdr:row>
      <xdr:rowOff>47943</xdr:rowOff>
    </xdr:to>
    <xdr:sp macro="" textlink="">
      <xdr:nvSpPr>
        <xdr:cNvPr id="155" name="楕円 154"/>
        <xdr:cNvSpPr/>
      </xdr:nvSpPr>
      <xdr:spPr>
        <a:xfrm>
          <a:off x="2286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32720</xdr:rowOff>
    </xdr:from>
    <xdr:ext cx="762000" cy="259045"/>
    <xdr:sp macro="" textlink="">
      <xdr:nvSpPr>
        <xdr:cNvPr id="156" name="テキスト ボックス 155"/>
        <xdr:cNvSpPr txBox="1"/>
      </xdr:nvSpPr>
      <xdr:spPr>
        <a:xfrm>
          <a:off x="1955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51435</xdr:rowOff>
    </xdr:from>
    <xdr:to>
      <xdr:col>7</xdr:col>
      <xdr:colOff>31750</xdr:colOff>
      <xdr:row>63</xdr:row>
      <xdr:rowOff>153035</xdr:rowOff>
    </xdr:to>
    <xdr:sp macro="" textlink="">
      <xdr:nvSpPr>
        <xdr:cNvPr id="157" name="楕円 156"/>
        <xdr:cNvSpPr/>
      </xdr:nvSpPr>
      <xdr:spPr>
        <a:xfrm>
          <a:off x="1397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163212</xdr:rowOff>
    </xdr:from>
    <xdr:ext cx="762000" cy="259045"/>
    <xdr:sp macro="" textlink="">
      <xdr:nvSpPr>
        <xdr:cNvPr id="158" name="テキスト ボックス 157"/>
        <xdr:cNvSpPr txBox="1"/>
      </xdr:nvSpPr>
      <xdr:spPr>
        <a:xfrm>
          <a:off x="1066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類似団体内平均値より</a:t>
          </a:r>
          <a:r>
            <a:rPr kumimoji="1" lang="en-US" altLang="ja-JP" sz="1100">
              <a:solidFill>
                <a:schemeClr val="dk1"/>
              </a:solidFill>
              <a:effectLst/>
              <a:latin typeface="+mn-lt"/>
              <a:ea typeface="+mn-ea"/>
              <a:cs typeface="+mn-cs"/>
            </a:rPr>
            <a:t>6,393</a:t>
          </a:r>
          <a:r>
            <a:rPr kumimoji="1" lang="ja-JP" altLang="ja-JP" sz="1100">
              <a:solidFill>
                <a:schemeClr val="dk1"/>
              </a:solidFill>
              <a:effectLst/>
              <a:latin typeface="+mn-lt"/>
              <a:ea typeface="+mn-ea"/>
              <a:cs typeface="+mn-cs"/>
            </a:rPr>
            <a:t>円低いものの、前年度決算額に比べて</a:t>
          </a:r>
          <a:r>
            <a:rPr kumimoji="1" lang="en-US" altLang="ja-JP" sz="1100">
              <a:solidFill>
                <a:schemeClr val="dk1"/>
              </a:solidFill>
              <a:effectLst/>
              <a:latin typeface="+mn-lt"/>
              <a:ea typeface="+mn-ea"/>
              <a:cs typeface="+mn-cs"/>
            </a:rPr>
            <a:t>10,093</a:t>
          </a:r>
          <a:r>
            <a:rPr kumimoji="1" lang="ja-JP" altLang="ja-JP" sz="1100">
              <a:solidFill>
                <a:schemeClr val="dk1"/>
              </a:solidFill>
              <a:effectLst/>
              <a:latin typeface="+mn-lt"/>
              <a:ea typeface="+mn-ea"/>
              <a:cs typeface="+mn-cs"/>
            </a:rPr>
            <a:t>円高くなっている。これは、会計年度任用職員制度への移行により人件費が、</a:t>
          </a:r>
          <a:r>
            <a:rPr kumimoji="1" lang="ja-JP" altLang="en-US" sz="1100">
              <a:solidFill>
                <a:schemeClr val="dk1"/>
              </a:solidFill>
              <a:effectLst/>
              <a:latin typeface="+mn-lt"/>
              <a:ea typeface="+mn-ea"/>
              <a:cs typeface="+mn-cs"/>
            </a:rPr>
            <a:t>教育用端末等整備事業</a:t>
          </a:r>
          <a:r>
            <a:rPr kumimoji="1" lang="ja-JP" altLang="ja-JP" sz="1100">
              <a:solidFill>
                <a:schemeClr val="dk1"/>
              </a:solidFill>
              <a:effectLst/>
              <a:latin typeface="+mn-lt"/>
              <a:ea typeface="+mn-ea"/>
              <a:cs typeface="+mn-cs"/>
            </a:rPr>
            <a:t>などにより物件費が増加したことによるものである。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79012</xdr:rowOff>
    </xdr:from>
    <xdr:to>
      <xdr:col>23</xdr:col>
      <xdr:colOff>133350</xdr:colOff>
      <xdr:row>83</xdr:row>
      <xdr:rowOff>81522</xdr:rowOff>
    </xdr:to>
    <xdr:cxnSp macro="">
      <xdr:nvCxnSpPr>
        <xdr:cNvPr id="195" name="直線コネクタ 194"/>
        <xdr:cNvCxnSpPr/>
      </xdr:nvCxnSpPr>
      <xdr:spPr>
        <a:xfrm>
          <a:off x="4114800" y="14137912"/>
          <a:ext cx="838200" cy="17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19670</xdr:rowOff>
    </xdr:from>
    <xdr:to>
      <xdr:col>19</xdr:col>
      <xdr:colOff>133350</xdr:colOff>
      <xdr:row>82</xdr:row>
      <xdr:rowOff>79012</xdr:rowOff>
    </xdr:to>
    <xdr:cxnSp macro="">
      <xdr:nvCxnSpPr>
        <xdr:cNvPr id="198" name="直線コネクタ 197"/>
        <xdr:cNvCxnSpPr/>
      </xdr:nvCxnSpPr>
      <xdr:spPr>
        <a:xfrm>
          <a:off x="3225800" y="14078570"/>
          <a:ext cx="889000" cy="5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158028</xdr:rowOff>
    </xdr:from>
    <xdr:to>
      <xdr:col>15</xdr:col>
      <xdr:colOff>82550</xdr:colOff>
      <xdr:row>82</xdr:row>
      <xdr:rowOff>19670</xdr:rowOff>
    </xdr:to>
    <xdr:cxnSp macro="">
      <xdr:nvCxnSpPr>
        <xdr:cNvPr id="201" name="直線コネクタ 200"/>
        <xdr:cNvCxnSpPr/>
      </xdr:nvCxnSpPr>
      <xdr:spPr>
        <a:xfrm>
          <a:off x="2336800" y="14045478"/>
          <a:ext cx="889000" cy="3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102822</xdr:rowOff>
    </xdr:from>
    <xdr:to>
      <xdr:col>11</xdr:col>
      <xdr:colOff>31750</xdr:colOff>
      <xdr:row>81</xdr:row>
      <xdr:rowOff>158028</xdr:rowOff>
    </xdr:to>
    <xdr:cxnSp macro="">
      <xdr:nvCxnSpPr>
        <xdr:cNvPr id="204" name="直線コネクタ 203"/>
        <xdr:cNvCxnSpPr/>
      </xdr:nvCxnSpPr>
      <xdr:spPr>
        <a:xfrm>
          <a:off x="1447800" y="13990272"/>
          <a:ext cx="889000" cy="5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xdr:rowOff>
    </xdr:from>
    <xdr:ext cx="762000" cy="259045"/>
    <xdr:sp macro="" textlink="">
      <xdr:nvSpPr>
        <xdr:cNvPr id="208" name="テキスト ボックス 207"/>
        <xdr:cNvSpPr txBox="1"/>
      </xdr:nvSpPr>
      <xdr:spPr>
        <a:xfrm>
          <a:off x="1066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30722</xdr:rowOff>
    </xdr:from>
    <xdr:to>
      <xdr:col>23</xdr:col>
      <xdr:colOff>184150</xdr:colOff>
      <xdr:row>83</xdr:row>
      <xdr:rowOff>132322</xdr:rowOff>
    </xdr:to>
    <xdr:sp macro="" textlink="">
      <xdr:nvSpPr>
        <xdr:cNvPr id="214" name="楕円 213"/>
        <xdr:cNvSpPr/>
      </xdr:nvSpPr>
      <xdr:spPr>
        <a:xfrm>
          <a:off x="4902200" y="142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47249</xdr:rowOff>
    </xdr:from>
    <xdr:ext cx="762000" cy="259045"/>
    <xdr:sp macro="" textlink="">
      <xdr:nvSpPr>
        <xdr:cNvPr id="215" name="人件費・物件費等の状況該当値テキスト"/>
        <xdr:cNvSpPr txBox="1"/>
      </xdr:nvSpPr>
      <xdr:spPr>
        <a:xfrm>
          <a:off x="5041900" y="141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28212</xdr:rowOff>
    </xdr:from>
    <xdr:to>
      <xdr:col>19</xdr:col>
      <xdr:colOff>184150</xdr:colOff>
      <xdr:row>82</xdr:row>
      <xdr:rowOff>129812</xdr:rowOff>
    </xdr:to>
    <xdr:sp macro="" textlink="">
      <xdr:nvSpPr>
        <xdr:cNvPr id="216" name="楕円 215"/>
        <xdr:cNvSpPr/>
      </xdr:nvSpPr>
      <xdr:spPr>
        <a:xfrm>
          <a:off x="4064000" y="140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139989</xdr:rowOff>
    </xdr:from>
    <xdr:ext cx="736600" cy="259045"/>
    <xdr:sp macro="" textlink="">
      <xdr:nvSpPr>
        <xdr:cNvPr id="217" name="テキスト ボックス 216"/>
        <xdr:cNvSpPr txBox="1"/>
      </xdr:nvSpPr>
      <xdr:spPr>
        <a:xfrm>
          <a:off x="3733800" y="13855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140320</xdr:rowOff>
    </xdr:from>
    <xdr:to>
      <xdr:col>15</xdr:col>
      <xdr:colOff>133350</xdr:colOff>
      <xdr:row>82</xdr:row>
      <xdr:rowOff>70470</xdr:rowOff>
    </xdr:to>
    <xdr:sp macro="" textlink="">
      <xdr:nvSpPr>
        <xdr:cNvPr id="218" name="楕円 217"/>
        <xdr:cNvSpPr/>
      </xdr:nvSpPr>
      <xdr:spPr>
        <a:xfrm>
          <a:off x="3175000" y="1402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80647</xdr:rowOff>
    </xdr:from>
    <xdr:ext cx="762000" cy="259045"/>
    <xdr:sp macro="" textlink="">
      <xdr:nvSpPr>
        <xdr:cNvPr id="219" name="テキスト ボックス 218"/>
        <xdr:cNvSpPr txBox="1"/>
      </xdr:nvSpPr>
      <xdr:spPr>
        <a:xfrm>
          <a:off x="2844800" y="1379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107228</xdr:rowOff>
    </xdr:from>
    <xdr:to>
      <xdr:col>11</xdr:col>
      <xdr:colOff>82550</xdr:colOff>
      <xdr:row>82</xdr:row>
      <xdr:rowOff>37378</xdr:rowOff>
    </xdr:to>
    <xdr:sp macro="" textlink="">
      <xdr:nvSpPr>
        <xdr:cNvPr id="220" name="楕円 219"/>
        <xdr:cNvSpPr/>
      </xdr:nvSpPr>
      <xdr:spPr>
        <a:xfrm>
          <a:off x="2286000" y="1399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47555</xdr:rowOff>
    </xdr:from>
    <xdr:ext cx="762000" cy="259045"/>
    <xdr:sp macro="" textlink="">
      <xdr:nvSpPr>
        <xdr:cNvPr id="221" name="テキスト ボックス 220"/>
        <xdr:cNvSpPr txBox="1"/>
      </xdr:nvSpPr>
      <xdr:spPr>
        <a:xfrm>
          <a:off x="1955800" y="1376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52022</xdr:rowOff>
    </xdr:from>
    <xdr:to>
      <xdr:col>7</xdr:col>
      <xdr:colOff>31750</xdr:colOff>
      <xdr:row>81</xdr:row>
      <xdr:rowOff>153622</xdr:rowOff>
    </xdr:to>
    <xdr:sp macro="" textlink="">
      <xdr:nvSpPr>
        <xdr:cNvPr id="222" name="楕円 221"/>
        <xdr:cNvSpPr/>
      </xdr:nvSpPr>
      <xdr:spPr>
        <a:xfrm>
          <a:off x="1397000" y="139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163799</xdr:rowOff>
    </xdr:from>
    <xdr:ext cx="762000" cy="259045"/>
    <xdr:sp macro="" textlink="">
      <xdr:nvSpPr>
        <xdr:cNvPr id="223" name="テキスト ボックス 222"/>
        <xdr:cNvSpPr txBox="1"/>
      </xdr:nvSpPr>
      <xdr:spPr>
        <a:xfrm>
          <a:off x="1066800" y="1370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年度に給料表を見直し、各級の最高号給の給料月額の引下げや２％カット後での切替等を実施するとともに、給料カットを継続して行っており、さらには平成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年度に給料表の各級の最高号給の給料月額を大分県と同額にするなど、引き続き給与水準の適正化に努めてきたところである。</a:t>
          </a:r>
          <a:endParaRPr lang="ja-JP" altLang="ja-JP" sz="1000">
            <a:effectLst/>
          </a:endParaRPr>
        </a:p>
        <a:p>
          <a:r>
            <a:rPr kumimoji="1" lang="ja-JP" altLang="ja-JP" sz="1000">
              <a:solidFill>
                <a:schemeClr val="dk1"/>
              </a:solidFill>
              <a:effectLst/>
              <a:latin typeface="+mn-lt"/>
              <a:ea typeface="+mn-ea"/>
              <a:cs typeface="+mn-cs"/>
            </a:rPr>
            <a:t>このような措置を講じてはいるものの、給与水準が高い高年齢層の占める割合が依然として大きいこともあり、このことがラスパイレス指数の高い要因となっている。今後は給料表の見直しにより、給与水準が抑制されていくと考えているが、他都市の状況等を踏まえ、適正な給与水準となるよう努めていく。</a:t>
          </a:r>
          <a:endParaRPr lang="ja-JP" altLang="ja-JP" sz="10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67129</xdr:rowOff>
    </xdr:to>
    <xdr:cxnSp macro="">
      <xdr:nvCxnSpPr>
        <xdr:cNvPr id="259" name="直線コネクタ 258"/>
        <xdr:cNvCxnSpPr/>
      </xdr:nvCxnSpPr>
      <xdr:spPr>
        <a:xfrm>
          <a:off x="16179800" y="1479459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49893</xdr:rowOff>
    </xdr:to>
    <xdr:cxnSp macro="">
      <xdr:nvCxnSpPr>
        <xdr:cNvPr id="262" name="直線コネクタ 261"/>
        <xdr:cNvCxnSpPr/>
      </xdr:nvCxnSpPr>
      <xdr:spPr>
        <a:xfrm>
          <a:off x="15290800" y="1477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32657</xdr:rowOff>
    </xdr:to>
    <xdr:cxnSp macro="">
      <xdr:nvCxnSpPr>
        <xdr:cNvPr id="265" name="直線コネクタ 264"/>
        <xdr:cNvCxnSpPr/>
      </xdr:nvCxnSpPr>
      <xdr:spPr>
        <a:xfrm>
          <a:off x="14401800" y="1477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7" name="テキスト ボックス 266"/>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67129</xdr:rowOff>
    </xdr:to>
    <xdr:cxnSp macro="">
      <xdr:nvCxnSpPr>
        <xdr:cNvPr id="268" name="直線コネクタ 267"/>
        <xdr:cNvCxnSpPr/>
      </xdr:nvCxnSpPr>
      <xdr:spPr>
        <a:xfrm flipV="1">
          <a:off x="13512800" y="147773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8" name="楕円 277"/>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9"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0" name="楕円 279"/>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81" name="テキスト ボックス 280"/>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2" name="楕円 281"/>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3" name="テキスト ボックス 282"/>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4" name="楕円 283"/>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85" name="テキスト ボックス 284"/>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6" name="楕円 285"/>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7" name="テキスト ボックス 286"/>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年度までを計画期間とする「大分市行政改革推進プラン</a:t>
          </a:r>
          <a:r>
            <a:rPr kumimoji="1" lang="en-US" altLang="ja-JP" sz="1100">
              <a:solidFill>
                <a:schemeClr val="dk1"/>
              </a:solidFill>
              <a:effectLst/>
              <a:latin typeface="+mn-lt"/>
              <a:ea typeface="+mn-ea"/>
              <a:cs typeface="+mn-cs"/>
            </a:rPr>
            <a:t>2018</a:t>
          </a:r>
          <a:r>
            <a:rPr kumimoji="1" lang="ja-JP" altLang="ja-JP" sz="1100">
              <a:solidFill>
                <a:schemeClr val="dk1"/>
              </a:solidFill>
              <a:effectLst/>
              <a:latin typeface="+mn-lt"/>
              <a:ea typeface="+mn-ea"/>
              <a:cs typeface="+mn-cs"/>
            </a:rPr>
            <a:t>」に基づき適正な定員管理を推進しているところであり、その結果、人口千人当たり職員数は、令和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6.34</a:t>
          </a:r>
          <a:r>
            <a:rPr kumimoji="1" lang="ja-JP" altLang="ja-JP" sz="1100">
              <a:solidFill>
                <a:schemeClr val="dk1"/>
              </a:solidFill>
              <a:effectLst/>
              <a:latin typeface="+mn-lt"/>
              <a:ea typeface="+mn-ea"/>
              <a:cs typeface="+mn-cs"/>
            </a:rPr>
            <a:t>人となり、類似団体平均より</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ポイント低くなった。</a:t>
          </a:r>
          <a:endParaRPr lang="ja-JP" altLang="ja-JP" sz="1400">
            <a:effectLst/>
          </a:endParaRPr>
        </a:p>
        <a:p>
          <a:r>
            <a:rPr kumimoji="1" lang="ja-JP" altLang="ja-JP" sz="1100">
              <a:solidFill>
                <a:schemeClr val="dk1"/>
              </a:solidFill>
              <a:effectLst/>
              <a:latin typeface="+mn-lt"/>
              <a:ea typeface="+mn-ea"/>
              <a:cs typeface="+mn-cs"/>
            </a:rPr>
            <a:t>今後とも、限られた人的資源の効率的かつ効果的な活用を図る中、適正な定員管理に努めていきたい。</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34925</xdr:rowOff>
    </xdr:from>
    <xdr:to>
      <xdr:col>81</xdr:col>
      <xdr:colOff>44450</xdr:colOff>
      <xdr:row>61</xdr:row>
      <xdr:rowOff>71120</xdr:rowOff>
    </xdr:to>
    <xdr:cxnSp macro="">
      <xdr:nvCxnSpPr>
        <xdr:cNvPr id="322" name="直線コネクタ 321"/>
        <xdr:cNvCxnSpPr/>
      </xdr:nvCxnSpPr>
      <xdr:spPr>
        <a:xfrm>
          <a:off x="16179800" y="104933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3"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142029</xdr:rowOff>
    </xdr:from>
    <xdr:to>
      <xdr:col>77</xdr:col>
      <xdr:colOff>44450</xdr:colOff>
      <xdr:row>61</xdr:row>
      <xdr:rowOff>34925</xdr:rowOff>
    </xdr:to>
    <xdr:cxnSp macro="">
      <xdr:nvCxnSpPr>
        <xdr:cNvPr id="325" name="直線コネクタ 324"/>
        <xdr:cNvCxnSpPr/>
      </xdr:nvCxnSpPr>
      <xdr:spPr>
        <a:xfrm>
          <a:off x="15290800" y="10429029"/>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27" name="テキスト ボックス 326"/>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109855</xdr:rowOff>
    </xdr:from>
    <xdr:to>
      <xdr:col>72</xdr:col>
      <xdr:colOff>203200</xdr:colOff>
      <xdr:row>60</xdr:row>
      <xdr:rowOff>142029</xdr:rowOff>
    </xdr:to>
    <xdr:cxnSp macro="">
      <xdr:nvCxnSpPr>
        <xdr:cNvPr id="328" name="直線コネクタ 327"/>
        <xdr:cNvCxnSpPr/>
      </xdr:nvCxnSpPr>
      <xdr:spPr>
        <a:xfrm>
          <a:off x="14401800" y="1039685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30" name="テキスト ボックス 329"/>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89746</xdr:rowOff>
    </xdr:from>
    <xdr:to>
      <xdr:col>68</xdr:col>
      <xdr:colOff>152400</xdr:colOff>
      <xdr:row>60</xdr:row>
      <xdr:rowOff>109855</xdr:rowOff>
    </xdr:to>
    <xdr:cxnSp macro="">
      <xdr:nvCxnSpPr>
        <xdr:cNvPr id="331" name="直線コネクタ 330"/>
        <xdr:cNvCxnSpPr/>
      </xdr:nvCxnSpPr>
      <xdr:spPr>
        <a:xfrm>
          <a:off x="13512800" y="1037674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54415</xdr:rowOff>
    </xdr:from>
    <xdr:ext cx="762000" cy="259045"/>
    <xdr:sp macro="" textlink="">
      <xdr:nvSpPr>
        <xdr:cNvPr id="333" name="テキスト ボックス 332"/>
        <xdr:cNvSpPr txBox="1"/>
      </xdr:nvSpPr>
      <xdr:spPr>
        <a:xfrm>
          <a:off x="14020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5" name="テキスト ボックス 334"/>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20320</xdr:rowOff>
    </xdr:from>
    <xdr:to>
      <xdr:col>81</xdr:col>
      <xdr:colOff>95250</xdr:colOff>
      <xdr:row>61</xdr:row>
      <xdr:rowOff>121920</xdr:rowOff>
    </xdr:to>
    <xdr:sp macro="" textlink="">
      <xdr:nvSpPr>
        <xdr:cNvPr id="341" name="楕円 340"/>
        <xdr:cNvSpPr/>
      </xdr:nvSpPr>
      <xdr:spPr>
        <a:xfrm>
          <a:off x="16967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36847</xdr:rowOff>
    </xdr:from>
    <xdr:ext cx="762000" cy="259045"/>
    <xdr:sp macro="" textlink="">
      <xdr:nvSpPr>
        <xdr:cNvPr id="342" name="定員管理の状況該当値テキスト"/>
        <xdr:cNvSpPr txBox="1"/>
      </xdr:nvSpPr>
      <xdr:spPr>
        <a:xfrm>
          <a:off x="17106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155575</xdr:rowOff>
    </xdr:from>
    <xdr:to>
      <xdr:col>77</xdr:col>
      <xdr:colOff>95250</xdr:colOff>
      <xdr:row>61</xdr:row>
      <xdr:rowOff>85725</xdr:rowOff>
    </xdr:to>
    <xdr:sp macro="" textlink="">
      <xdr:nvSpPr>
        <xdr:cNvPr id="343" name="楕円 342"/>
        <xdr:cNvSpPr/>
      </xdr:nvSpPr>
      <xdr:spPr>
        <a:xfrm>
          <a:off x="16129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44" name="テキスト ボックス 343"/>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91229</xdr:rowOff>
    </xdr:from>
    <xdr:to>
      <xdr:col>73</xdr:col>
      <xdr:colOff>44450</xdr:colOff>
      <xdr:row>61</xdr:row>
      <xdr:rowOff>21379</xdr:rowOff>
    </xdr:to>
    <xdr:sp macro="" textlink="">
      <xdr:nvSpPr>
        <xdr:cNvPr id="345" name="楕円 344"/>
        <xdr:cNvSpPr/>
      </xdr:nvSpPr>
      <xdr:spPr>
        <a:xfrm>
          <a:off x="15240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46" name="テキスト ボックス 345"/>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59055</xdr:rowOff>
    </xdr:from>
    <xdr:to>
      <xdr:col>68</xdr:col>
      <xdr:colOff>203200</xdr:colOff>
      <xdr:row>60</xdr:row>
      <xdr:rowOff>160655</xdr:rowOff>
    </xdr:to>
    <xdr:sp macro="" textlink="">
      <xdr:nvSpPr>
        <xdr:cNvPr id="347" name="楕円 346"/>
        <xdr:cNvSpPr/>
      </xdr:nvSpPr>
      <xdr:spPr>
        <a:xfrm>
          <a:off x="14351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170832</xdr:rowOff>
    </xdr:from>
    <xdr:ext cx="762000" cy="259045"/>
    <xdr:sp macro="" textlink="">
      <xdr:nvSpPr>
        <xdr:cNvPr id="348" name="テキスト ボックス 347"/>
        <xdr:cNvSpPr txBox="1"/>
      </xdr:nvSpPr>
      <xdr:spPr>
        <a:xfrm>
          <a:off x="14020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49" name="楕円 348"/>
        <xdr:cNvSpPr/>
      </xdr:nvSpPr>
      <xdr:spPr>
        <a:xfrm>
          <a:off x="13462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50" name="テキスト ボックス 349"/>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対前年度比では</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し、類似団体平均より</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ポイント低くなっている。</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の要因としては、令和元年度の実質公債費比率に用いた</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ヵ年平均値の数値</a:t>
          </a:r>
          <a:r>
            <a:rPr lang="ja-JP" altLang="en-US" sz="1100" b="0" i="0" baseline="0">
              <a:solidFill>
                <a:schemeClr val="dk1"/>
              </a:solidFill>
              <a:effectLst/>
              <a:latin typeface="+mn-lt"/>
              <a:ea typeface="+mn-ea"/>
              <a:cs typeface="+mn-cs"/>
            </a:rPr>
            <a:t>である平成</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年度と比較し、準元利償還金は公共下水道事業への繰出金の減少に伴い減額となったものの、中学校空調設備整備</a:t>
          </a:r>
          <a:r>
            <a:rPr lang="en-US" altLang="ja-JP" sz="1100" b="0" i="0" baseline="0">
              <a:solidFill>
                <a:schemeClr val="dk1"/>
              </a:solidFill>
              <a:effectLst/>
              <a:latin typeface="+mn-lt"/>
              <a:ea typeface="+mn-ea"/>
              <a:cs typeface="+mn-cs"/>
            </a:rPr>
            <a:t>PFI</a:t>
          </a:r>
          <a:r>
            <a:rPr lang="ja-JP" altLang="en-US" sz="1100" b="0" i="0" baseline="0">
              <a:solidFill>
                <a:schemeClr val="dk1"/>
              </a:solidFill>
              <a:effectLst/>
              <a:latin typeface="+mn-lt"/>
              <a:ea typeface="+mn-ea"/>
              <a:cs typeface="+mn-cs"/>
            </a:rPr>
            <a:t>事業や本庁舎耐震性能増強事業等の実施により元利償還金が増額となったことが挙げられる。</a:t>
          </a:r>
          <a:r>
            <a:rPr lang="ja-JP" altLang="ja-JP" sz="1100" b="0" i="0" baseline="0">
              <a:solidFill>
                <a:schemeClr val="dk1"/>
              </a:solidFill>
              <a:effectLst/>
              <a:latin typeface="+mn-lt"/>
              <a:ea typeface="+mn-ea"/>
              <a:cs typeface="+mn-cs"/>
            </a:rPr>
            <a:t>今後も、引き続き、地方債発行額の抑制や公営企業に対する繰出しの見直し等行政改革を進めることで、比率の改善に努める。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40</xdr:row>
      <xdr:rowOff>143087</xdr:rowOff>
    </xdr:to>
    <xdr:cxnSp macro="">
      <xdr:nvCxnSpPr>
        <xdr:cNvPr id="383" name="直線コネクタ 382"/>
        <xdr:cNvCxnSpPr/>
      </xdr:nvCxnSpPr>
      <xdr:spPr>
        <a:xfrm>
          <a:off x="16179800" y="69930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4"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135044</xdr:rowOff>
    </xdr:from>
    <xdr:to>
      <xdr:col>77</xdr:col>
      <xdr:colOff>44450</xdr:colOff>
      <xdr:row>40</xdr:row>
      <xdr:rowOff>151130</xdr:rowOff>
    </xdr:to>
    <xdr:cxnSp macro="">
      <xdr:nvCxnSpPr>
        <xdr:cNvPr id="386" name="直線コネクタ 385"/>
        <xdr:cNvCxnSpPr/>
      </xdr:nvCxnSpPr>
      <xdr:spPr>
        <a:xfrm flipV="1">
          <a:off x="15290800" y="69930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8" name="テキスト ボックス 387"/>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11854</xdr:rowOff>
    </xdr:to>
    <xdr:cxnSp macro="">
      <xdr:nvCxnSpPr>
        <xdr:cNvPr id="389" name="直線コネクタ 388"/>
        <xdr:cNvCxnSpPr/>
      </xdr:nvCxnSpPr>
      <xdr:spPr>
        <a:xfrm flipV="1">
          <a:off x="14401800" y="70091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1" name="テキスト ボックス 390"/>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11854</xdr:rowOff>
    </xdr:from>
    <xdr:to>
      <xdr:col>68</xdr:col>
      <xdr:colOff>152400</xdr:colOff>
      <xdr:row>41</xdr:row>
      <xdr:rowOff>44027</xdr:rowOff>
    </xdr:to>
    <xdr:cxnSp macro="">
      <xdr:nvCxnSpPr>
        <xdr:cNvPr id="392" name="直線コネクタ 391"/>
        <xdr:cNvCxnSpPr/>
      </xdr:nvCxnSpPr>
      <xdr:spPr>
        <a:xfrm flipV="1">
          <a:off x="13512800" y="70413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4" name="テキスト ボックス 393"/>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6" name="テキスト ボックス 395"/>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402" name="楕円 401"/>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108814</xdr:rowOff>
    </xdr:from>
    <xdr:ext cx="762000" cy="259045"/>
    <xdr:sp macro="" textlink="">
      <xdr:nvSpPr>
        <xdr:cNvPr id="403" name="公債費負担の状況該当値テキスト"/>
        <xdr:cNvSpPr txBox="1"/>
      </xdr:nvSpPr>
      <xdr:spPr>
        <a:xfrm>
          <a:off x="171069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404" name="楕円 403"/>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24571</xdr:rowOff>
    </xdr:from>
    <xdr:ext cx="736600" cy="259045"/>
    <xdr:sp macro="" textlink="">
      <xdr:nvSpPr>
        <xdr:cNvPr id="405" name="テキスト ボックス 404"/>
        <xdr:cNvSpPr txBox="1"/>
      </xdr:nvSpPr>
      <xdr:spPr>
        <a:xfrm>
          <a:off x="15798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6" name="楕円 405"/>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7" name="テキスト ボックス 406"/>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408" name="楕円 407"/>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409" name="テキスト ボックス 408"/>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10" name="楕円 409"/>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411" name="テキスト ボックス 410"/>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対前年度比では</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し、類似団体平均より</a:t>
          </a:r>
          <a:r>
            <a:rPr lang="en-US" altLang="ja-JP" sz="1100" b="0" i="0" baseline="0">
              <a:solidFill>
                <a:schemeClr val="dk1"/>
              </a:solidFill>
              <a:effectLst/>
              <a:latin typeface="+mn-lt"/>
              <a:ea typeface="+mn-ea"/>
              <a:cs typeface="+mn-cs"/>
            </a:rPr>
            <a:t>5.1</a:t>
          </a:r>
          <a:r>
            <a:rPr lang="ja-JP" altLang="ja-JP" sz="1100" b="0" i="0" baseline="0">
              <a:solidFill>
                <a:schemeClr val="dk1"/>
              </a:solidFill>
              <a:effectLst/>
              <a:latin typeface="+mn-lt"/>
              <a:ea typeface="+mn-ea"/>
              <a:cs typeface="+mn-cs"/>
            </a:rPr>
            <a:t>ポイント高くなっている。</a:t>
          </a:r>
          <a:r>
            <a:rPr lang="ja-JP" altLang="en-US" sz="1100" b="0" i="0" baseline="0">
              <a:solidFill>
                <a:schemeClr val="dk1"/>
              </a:solidFill>
              <a:effectLst/>
              <a:latin typeface="+mn-lt"/>
              <a:ea typeface="+mn-ea"/>
              <a:cs typeface="+mn-cs"/>
            </a:rPr>
            <a:t>悪化の要因としては、将来負担額に対する充当可能財源のうち、主要</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基金の取り崩しに伴い充当可能基金</a:t>
          </a:r>
          <a:r>
            <a:rPr lang="ja-JP" altLang="ja-JP" sz="1100" b="0" i="0" baseline="0">
              <a:solidFill>
                <a:schemeClr val="dk1"/>
              </a:solidFill>
              <a:effectLst/>
              <a:latin typeface="+mn-lt"/>
              <a:ea typeface="+mn-ea"/>
              <a:cs typeface="+mn-cs"/>
            </a:rPr>
            <a:t>が減少したことが要因として挙げられる。今後も行政改革を進めるとともに、将来世代への負担を少しでも軽減するよう、更なる改善に努める。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89281</xdr:rowOff>
    </xdr:from>
    <xdr:to>
      <xdr:col>81</xdr:col>
      <xdr:colOff>44450</xdr:colOff>
      <xdr:row>15</xdr:row>
      <xdr:rowOff>93303</xdr:rowOff>
    </xdr:to>
    <xdr:cxnSp macro="">
      <xdr:nvCxnSpPr>
        <xdr:cNvPr id="445" name="直線コネクタ 444"/>
        <xdr:cNvCxnSpPr/>
      </xdr:nvCxnSpPr>
      <xdr:spPr>
        <a:xfrm>
          <a:off x="16179800" y="2661031"/>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89281</xdr:rowOff>
    </xdr:from>
    <xdr:to>
      <xdr:col>77</xdr:col>
      <xdr:colOff>44450</xdr:colOff>
      <xdr:row>15</xdr:row>
      <xdr:rowOff>139150</xdr:rowOff>
    </xdr:to>
    <xdr:cxnSp macro="">
      <xdr:nvCxnSpPr>
        <xdr:cNvPr id="448" name="直線コネクタ 447"/>
        <xdr:cNvCxnSpPr/>
      </xdr:nvCxnSpPr>
      <xdr:spPr>
        <a:xfrm flipV="1">
          <a:off x="15290800" y="2661031"/>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132715</xdr:rowOff>
    </xdr:from>
    <xdr:to>
      <xdr:col>72</xdr:col>
      <xdr:colOff>203200</xdr:colOff>
      <xdr:row>15</xdr:row>
      <xdr:rowOff>139150</xdr:rowOff>
    </xdr:to>
    <xdr:cxnSp macro="">
      <xdr:nvCxnSpPr>
        <xdr:cNvPr id="451" name="直線コネクタ 450"/>
        <xdr:cNvCxnSpPr/>
      </xdr:nvCxnSpPr>
      <xdr:spPr>
        <a:xfrm>
          <a:off x="14401800" y="2704465"/>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93303</xdr:rowOff>
    </xdr:from>
    <xdr:to>
      <xdr:col>68</xdr:col>
      <xdr:colOff>152400</xdr:colOff>
      <xdr:row>15</xdr:row>
      <xdr:rowOff>132715</xdr:rowOff>
    </xdr:to>
    <xdr:cxnSp macro="">
      <xdr:nvCxnSpPr>
        <xdr:cNvPr id="454" name="直線コネクタ 453"/>
        <xdr:cNvCxnSpPr/>
      </xdr:nvCxnSpPr>
      <xdr:spPr>
        <a:xfrm>
          <a:off x="13512800" y="2665053"/>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6" name="テキスト ボックス 455"/>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147379</xdr:rowOff>
    </xdr:from>
    <xdr:ext cx="762000" cy="259045"/>
    <xdr:sp macro="" textlink="">
      <xdr:nvSpPr>
        <xdr:cNvPr id="458" name="テキスト ボックス 457"/>
        <xdr:cNvSpPr txBox="1"/>
      </xdr:nvSpPr>
      <xdr:spPr>
        <a:xfrm>
          <a:off x="13131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42503</xdr:rowOff>
    </xdr:from>
    <xdr:to>
      <xdr:col>81</xdr:col>
      <xdr:colOff>95250</xdr:colOff>
      <xdr:row>15</xdr:row>
      <xdr:rowOff>144103</xdr:rowOff>
    </xdr:to>
    <xdr:sp macro="" textlink="">
      <xdr:nvSpPr>
        <xdr:cNvPr id="464" name="楕円 463"/>
        <xdr:cNvSpPr/>
      </xdr:nvSpPr>
      <xdr:spPr>
        <a:xfrm>
          <a:off x="16967200" y="26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14580</xdr:rowOff>
    </xdr:from>
    <xdr:ext cx="762000" cy="259045"/>
    <xdr:sp macro="" textlink="">
      <xdr:nvSpPr>
        <xdr:cNvPr id="465" name="将来負担の状況該当値テキスト"/>
        <xdr:cNvSpPr txBox="1"/>
      </xdr:nvSpPr>
      <xdr:spPr>
        <a:xfrm>
          <a:off x="17106900" y="258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38481</xdr:rowOff>
    </xdr:from>
    <xdr:to>
      <xdr:col>77</xdr:col>
      <xdr:colOff>95250</xdr:colOff>
      <xdr:row>15</xdr:row>
      <xdr:rowOff>140081</xdr:rowOff>
    </xdr:to>
    <xdr:sp macro="" textlink="">
      <xdr:nvSpPr>
        <xdr:cNvPr id="466" name="楕円 465"/>
        <xdr:cNvSpPr/>
      </xdr:nvSpPr>
      <xdr:spPr>
        <a:xfrm>
          <a:off x="16129000" y="26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124858</xdr:rowOff>
    </xdr:from>
    <xdr:ext cx="736600" cy="259045"/>
    <xdr:sp macro="" textlink="">
      <xdr:nvSpPr>
        <xdr:cNvPr id="467" name="テキスト ボックス 466"/>
        <xdr:cNvSpPr txBox="1"/>
      </xdr:nvSpPr>
      <xdr:spPr>
        <a:xfrm>
          <a:off x="15798800" y="2696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88350</xdr:rowOff>
    </xdr:from>
    <xdr:to>
      <xdr:col>73</xdr:col>
      <xdr:colOff>44450</xdr:colOff>
      <xdr:row>16</xdr:row>
      <xdr:rowOff>18500</xdr:rowOff>
    </xdr:to>
    <xdr:sp macro="" textlink="">
      <xdr:nvSpPr>
        <xdr:cNvPr id="468" name="楕円 467"/>
        <xdr:cNvSpPr/>
      </xdr:nvSpPr>
      <xdr:spPr>
        <a:xfrm>
          <a:off x="15240000" y="26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3277</xdr:rowOff>
    </xdr:from>
    <xdr:ext cx="762000" cy="259045"/>
    <xdr:sp macro="" textlink="">
      <xdr:nvSpPr>
        <xdr:cNvPr id="469" name="テキスト ボックス 468"/>
        <xdr:cNvSpPr txBox="1"/>
      </xdr:nvSpPr>
      <xdr:spPr>
        <a:xfrm>
          <a:off x="14909800" y="274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81915</xdr:rowOff>
    </xdr:from>
    <xdr:to>
      <xdr:col>68</xdr:col>
      <xdr:colOff>203200</xdr:colOff>
      <xdr:row>16</xdr:row>
      <xdr:rowOff>12065</xdr:rowOff>
    </xdr:to>
    <xdr:sp macro="" textlink="">
      <xdr:nvSpPr>
        <xdr:cNvPr id="470" name="楕円 469"/>
        <xdr:cNvSpPr/>
      </xdr:nvSpPr>
      <xdr:spPr>
        <a:xfrm>
          <a:off x="14351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168292</xdr:rowOff>
    </xdr:from>
    <xdr:ext cx="762000" cy="259045"/>
    <xdr:sp macro="" textlink="">
      <xdr:nvSpPr>
        <xdr:cNvPr id="471" name="テキスト ボックス 470"/>
        <xdr:cNvSpPr txBox="1"/>
      </xdr:nvSpPr>
      <xdr:spPr>
        <a:xfrm>
          <a:off x="140208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42503</xdr:rowOff>
    </xdr:from>
    <xdr:to>
      <xdr:col>64</xdr:col>
      <xdr:colOff>152400</xdr:colOff>
      <xdr:row>15</xdr:row>
      <xdr:rowOff>144103</xdr:rowOff>
    </xdr:to>
    <xdr:sp macro="" textlink="">
      <xdr:nvSpPr>
        <xdr:cNvPr id="472" name="楕円 471"/>
        <xdr:cNvSpPr/>
      </xdr:nvSpPr>
      <xdr:spPr>
        <a:xfrm>
          <a:off x="13462000" y="26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154280</xdr:rowOff>
    </xdr:from>
    <xdr:ext cx="762000" cy="259045"/>
    <xdr:sp macro="" textlink="">
      <xdr:nvSpPr>
        <xdr:cNvPr id="473" name="テキスト ボックス 472"/>
        <xdr:cNvSpPr txBox="1"/>
      </xdr:nvSpPr>
      <xdr:spPr>
        <a:xfrm>
          <a:off x="13131800" y="238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478,463
474,979
502.39
242,717,802
238,977,682
2,995,959
100,876,385
168,223,780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ポイント悪化し、類似団体よりも</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ポイント高くなっている。悪化の要因は、会計年度任用職員制度への移行によるものである。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今後とも、行政改革の推進により、</a:t>
          </a:r>
          <a:r>
            <a:rPr kumimoji="1" lang="ja-JP" altLang="ja-JP" sz="1100" baseline="0">
              <a:solidFill>
                <a:schemeClr val="dk1"/>
              </a:solidFill>
              <a:effectLst/>
              <a:latin typeface="+mn-lt"/>
              <a:ea typeface="+mn-ea"/>
              <a:cs typeface="+mn-cs"/>
            </a:rPr>
            <a:t>適正な給与水準となるよう</a:t>
          </a:r>
          <a:r>
            <a:rPr kumimoji="1" lang="ja-JP" altLang="ja-JP" sz="1100">
              <a:solidFill>
                <a:schemeClr val="dk1"/>
              </a:solidFill>
              <a:effectLst/>
              <a:latin typeface="+mn-lt"/>
              <a:ea typeface="+mn-ea"/>
              <a:cs typeface="+mn-cs"/>
            </a:rPr>
            <a:t>努めていきたい。</a:t>
          </a:r>
          <a:r>
            <a:rPr kumimoji="1" lang="ja-JP" altLang="ja-JP" sz="1100" strike="sngStrike" baseline="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38</xdr:row>
      <xdr:rowOff>5080</xdr:rowOff>
    </xdr:to>
    <xdr:cxnSp macro="">
      <xdr:nvCxnSpPr>
        <xdr:cNvPr id="66" name="直線コネクタ 65"/>
        <xdr:cNvCxnSpPr/>
      </xdr:nvCxnSpPr>
      <xdr:spPr>
        <a:xfrm>
          <a:off x="3987800" y="64668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37</xdr:row>
      <xdr:rowOff>123190</xdr:rowOff>
    </xdr:to>
    <xdr:cxnSp macro="">
      <xdr:nvCxnSpPr>
        <xdr:cNvPr id="69" name="直線コネクタ 68"/>
        <xdr:cNvCxnSpPr/>
      </xdr:nvCxnSpPr>
      <xdr:spPr>
        <a:xfrm>
          <a:off x="3098800" y="6466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100330</xdr:rowOff>
    </xdr:from>
    <xdr:to>
      <xdr:col>15</xdr:col>
      <xdr:colOff>98425</xdr:colOff>
      <xdr:row>37</xdr:row>
      <xdr:rowOff>123190</xdr:rowOff>
    </xdr:to>
    <xdr:cxnSp macro="">
      <xdr:nvCxnSpPr>
        <xdr:cNvPr id="72" name="直線コネクタ 71"/>
        <xdr:cNvCxnSpPr/>
      </xdr:nvCxnSpPr>
      <xdr:spPr>
        <a:xfrm>
          <a:off x="2209800" y="644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37</xdr:row>
      <xdr:rowOff>153670</xdr:rowOff>
    </xdr:to>
    <xdr:cxnSp macro="">
      <xdr:nvCxnSpPr>
        <xdr:cNvPr id="75" name="直線コネクタ 74"/>
        <xdr:cNvCxnSpPr/>
      </xdr:nvCxnSpPr>
      <xdr:spPr>
        <a:xfrm flipV="1">
          <a:off x="1320800" y="6443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125730</xdr:rowOff>
    </xdr:from>
    <xdr:to>
      <xdr:col>24</xdr:col>
      <xdr:colOff>76200</xdr:colOff>
      <xdr:row>38</xdr:row>
      <xdr:rowOff>55880</xdr:rowOff>
    </xdr:to>
    <xdr:sp macro="" textlink="">
      <xdr:nvSpPr>
        <xdr:cNvPr id="85" name="楕円 84"/>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97807</xdr:rowOff>
    </xdr:from>
    <xdr:ext cx="762000" cy="259045"/>
    <xdr:sp macro="" textlink="">
      <xdr:nvSpPr>
        <xdr:cNvPr id="86" name="人件費該当値テキスト"/>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92" name="テキスト ボックス 91"/>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102870</xdr:rowOff>
    </xdr:from>
    <xdr:to>
      <xdr:col>6</xdr:col>
      <xdr:colOff>171450</xdr:colOff>
      <xdr:row>38</xdr:row>
      <xdr:rowOff>33020</xdr:rowOff>
    </xdr:to>
    <xdr:sp macro="" textlink="">
      <xdr:nvSpPr>
        <xdr:cNvPr id="93" name="楕円 92"/>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17797</xdr:rowOff>
    </xdr:from>
    <xdr:ext cx="762000" cy="259045"/>
    <xdr:sp macro="" textlink="">
      <xdr:nvSpPr>
        <xdr:cNvPr id="94" name="テキスト ボックス 93"/>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物件費</a:t>
          </a:r>
          <a:r>
            <a:rPr lang="ja-JP" altLang="ja-JP" sz="1100" b="0" i="0" baseline="0">
              <a:solidFill>
                <a:schemeClr val="dk1"/>
              </a:solidFill>
              <a:effectLst/>
              <a:latin typeface="+mn-lt"/>
              <a:ea typeface="+mn-ea"/>
              <a:cs typeface="+mn-cs"/>
            </a:rPr>
            <a:t>に係る経常収支比率は前年度より</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ポイント改善し、類似団体よりも</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低く</a:t>
          </a:r>
          <a:r>
            <a:rPr lang="ja-JP" altLang="ja-JP" sz="1100" b="0" i="0" baseline="0">
              <a:solidFill>
                <a:schemeClr val="dk1"/>
              </a:solidFill>
              <a:effectLst/>
              <a:latin typeface="+mn-lt"/>
              <a:ea typeface="+mn-ea"/>
              <a:cs typeface="+mn-cs"/>
            </a:rPr>
            <a:t>なっている。これは分子の経常経費充当一般財源である</a:t>
          </a:r>
          <a:r>
            <a:rPr lang="ja-JP" altLang="en-US" sz="1100" b="0" i="0" baseline="0">
              <a:solidFill>
                <a:schemeClr val="dk1"/>
              </a:solidFill>
              <a:effectLst/>
              <a:latin typeface="+mn-lt"/>
              <a:ea typeface="+mn-ea"/>
              <a:cs typeface="+mn-cs"/>
            </a:rPr>
            <a:t>会計年度任用職員制度への移行に伴い臨時的任用職員の賃金が皆減したことによるものである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物件費は増加傾向にあり、今後も行政改革への取組により、抑制に努める必要がある。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16</xdr:row>
      <xdr:rowOff>12700</xdr:rowOff>
    </xdr:to>
    <xdr:cxnSp macro="">
      <xdr:nvCxnSpPr>
        <xdr:cNvPr id="129" name="直線コネクタ 128"/>
        <xdr:cNvCxnSpPr/>
      </xdr:nvCxnSpPr>
      <xdr:spPr>
        <a:xfrm flipV="1">
          <a:off x="15671800" y="27450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97064</xdr:rowOff>
    </xdr:from>
    <xdr:to>
      <xdr:col>78</xdr:col>
      <xdr:colOff>69850</xdr:colOff>
      <xdr:row>16</xdr:row>
      <xdr:rowOff>12700</xdr:rowOff>
    </xdr:to>
    <xdr:cxnSp macro="">
      <xdr:nvCxnSpPr>
        <xdr:cNvPr id="132" name="直線コネクタ 131"/>
        <xdr:cNvCxnSpPr/>
      </xdr:nvCxnSpPr>
      <xdr:spPr>
        <a:xfrm>
          <a:off x="14782800" y="26688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97064</xdr:rowOff>
    </xdr:from>
    <xdr:to>
      <xdr:col>73</xdr:col>
      <xdr:colOff>180975</xdr:colOff>
      <xdr:row>15</xdr:row>
      <xdr:rowOff>118836</xdr:rowOff>
    </xdr:to>
    <xdr:cxnSp macro="">
      <xdr:nvCxnSpPr>
        <xdr:cNvPr id="135" name="直線コネクタ 134"/>
        <xdr:cNvCxnSpPr/>
      </xdr:nvCxnSpPr>
      <xdr:spPr>
        <a:xfrm flipV="1">
          <a:off x="13893800" y="2668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118836</xdr:rowOff>
    </xdr:to>
    <xdr:cxnSp macro="">
      <xdr:nvCxnSpPr>
        <xdr:cNvPr id="138" name="直線コネクタ 137"/>
        <xdr:cNvCxnSpPr/>
      </xdr:nvCxnSpPr>
      <xdr:spPr>
        <a:xfrm>
          <a:off x="13004800" y="26035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48" name="楕円 147"/>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138991</xdr:rowOff>
    </xdr:from>
    <xdr:ext cx="762000" cy="259045"/>
    <xdr:sp macro="" textlink="">
      <xdr:nvSpPr>
        <xdr:cNvPr id="149" name="物件費該当値テキスト"/>
        <xdr:cNvSpPr txBox="1"/>
      </xdr:nvSpPr>
      <xdr:spPr>
        <a:xfrm>
          <a:off x="165989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0" name="楕円 149"/>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1" name="テキスト ボックス 150"/>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46264</xdr:rowOff>
    </xdr:from>
    <xdr:to>
      <xdr:col>74</xdr:col>
      <xdr:colOff>31750</xdr:colOff>
      <xdr:row>15</xdr:row>
      <xdr:rowOff>147864</xdr:rowOff>
    </xdr:to>
    <xdr:sp macro="" textlink="">
      <xdr:nvSpPr>
        <xdr:cNvPr id="152" name="楕円 151"/>
        <xdr:cNvSpPr/>
      </xdr:nvSpPr>
      <xdr:spPr>
        <a:xfrm>
          <a:off x="14732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53" name="テキスト ボックス 152"/>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5" name="テキスト ボックス 154"/>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扶助費に係る経常収支比率は前年度より</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改善したものの</a:t>
          </a:r>
          <a:r>
            <a:rPr lang="ja-JP" altLang="ja-JP" sz="1100" b="0" i="0" baseline="0">
              <a:solidFill>
                <a:schemeClr val="dk1"/>
              </a:solidFill>
              <a:effectLst/>
              <a:latin typeface="+mn-lt"/>
              <a:ea typeface="+mn-ea"/>
              <a:cs typeface="+mn-cs"/>
            </a:rPr>
            <a:t>、類似団体よりも</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ポイント高くなっている。</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介護・訓練等給付費事業などの障害福祉費</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保育所等運営事業などの児童福祉費が増加していることから、今後も扶助費は増加傾向にあると見込まれる。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101600</xdr:rowOff>
    </xdr:from>
    <xdr:to>
      <xdr:col>24</xdr:col>
      <xdr:colOff>25400</xdr:colOff>
      <xdr:row>58</xdr:row>
      <xdr:rowOff>127000</xdr:rowOff>
    </xdr:to>
    <xdr:cxnSp macro="">
      <xdr:nvCxnSpPr>
        <xdr:cNvPr id="190" name="直線コネクタ 189"/>
        <xdr:cNvCxnSpPr/>
      </xdr:nvCxnSpPr>
      <xdr:spPr>
        <a:xfrm flipV="1">
          <a:off x="3987800" y="10045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0</xdr:rowOff>
    </xdr:from>
    <xdr:to>
      <xdr:col>19</xdr:col>
      <xdr:colOff>187325</xdr:colOff>
      <xdr:row>58</xdr:row>
      <xdr:rowOff>127000</xdr:rowOff>
    </xdr:to>
    <xdr:cxnSp macro="">
      <xdr:nvCxnSpPr>
        <xdr:cNvPr id="193" name="直線コネクタ 192"/>
        <xdr:cNvCxnSpPr/>
      </xdr:nvCxnSpPr>
      <xdr:spPr>
        <a:xfrm>
          <a:off x="3098800" y="9944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58</xdr:row>
      <xdr:rowOff>0</xdr:rowOff>
    </xdr:to>
    <xdr:cxnSp macro="">
      <xdr:nvCxnSpPr>
        <xdr:cNvPr id="196" name="直線コネクタ 195"/>
        <xdr:cNvCxnSpPr/>
      </xdr:nvCxnSpPr>
      <xdr:spPr>
        <a:xfrm>
          <a:off x="2209800" y="986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198" name="テキスト ボックス 197"/>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82550</xdr:rowOff>
    </xdr:from>
    <xdr:to>
      <xdr:col>11</xdr:col>
      <xdr:colOff>9525</xdr:colOff>
      <xdr:row>57</xdr:row>
      <xdr:rowOff>95250</xdr:rowOff>
    </xdr:to>
    <xdr:cxnSp macro="">
      <xdr:nvCxnSpPr>
        <xdr:cNvPr id="199" name="直線コネクタ 198"/>
        <xdr:cNvCxnSpPr/>
      </xdr:nvCxnSpPr>
      <xdr:spPr>
        <a:xfrm>
          <a:off x="1320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50800</xdr:rowOff>
    </xdr:from>
    <xdr:to>
      <xdr:col>24</xdr:col>
      <xdr:colOff>76200</xdr:colOff>
      <xdr:row>58</xdr:row>
      <xdr:rowOff>152400</xdr:rowOff>
    </xdr:to>
    <xdr:sp macro="" textlink="">
      <xdr:nvSpPr>
        <xdr:cNvPr id="209" name="楕円 208"/>
        <xdr:cNvSpPr/>
      </xdr:nvSpPr>
      <xdr:spPr>
        <a:xfrm>
          <a:off x="4775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22877</xdr:rowOff>
    </xdr:from>
    <xdr:ext cx="762000" cy="259045"/>
    <xdr:sp macro="" textlink="">
      <xdr:nvSpPr>
        <xdr:cNvPr id="210" name="扶助費該当値テキスト"/>
        <xdr:cNvSpPr txBox="1"/>
      </xdr:nvSpPr>
      <xdr:spPr>
        <a:xfrm>
          <a:off x="4914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1" name="楕円 210"/>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2" name="テキスト ボックス 211"/>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120650</xdr:rowOff>
    </xdr:from>
    <xdr:to>
      <xdr:col>15</xdr:col>
      <xdr:colOff>149225</xdr:colOff>
      <xdr:row>58</xdr:row>
      <xdr:rowOff>50800</xdr:rowOff>
    </xdr:to>
    <xdr:sp macro="" textlink="">
      <xdr:nvSpPr>
        <xdr:cNvPr id="213" name="楕円 212"/>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14" name="テキスト ボックス 213"/>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5" name="楕円 214"/>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16" name="テキスト ボックス 215"/>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7" name="楕円 216"/>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18" name="テキスト ボックス 217"/>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に係る経常収支比率は前年度より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ポイント悪化し、類似団体よりも</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ポイント高くなっている。</a:t>
          </a:r>
          <a:r>
            <a:rPr kumimoji="1" lang="ja-JP" altLang="en-US" sz="1100">
              <a:solidFill>
                <a:schemeClr val="dk1"/>
              </a:solidFill>
              <a:effectLst/>
              <a:latin typeface="+mn-lt"/>
              <a:ea typeface="+mn-ea"/>
              <a:cs typeface="+mn-cs"/>
            </a:rPr>
            <a:t>介護給付費の増に伴う</a:t>
          </a:r>
          <a:r>
            <a:rPr kumimoji="1" lang="ja-JP" altLang="ja-JP" sz="1100">
              <a:solidFill>
                <a:schemeClr val="dk1"/>
              </a:solidFill>
              <a:effectLst/>
              <a:latin typeface="+mn-lt"/>
              <a:ea typeface="+mn-ea"/>
              <a:cs typeface="+mn-cs"/>
            </a:rPr>
            <a:t>介護保険特別会計繰出金など、その他の会計への繰出金が</a:t>
          </a:r>
          <a:r>
            <a:rPr kumimoji="1" lang="ja-JP" altLang="en-US" sz="1100">
              <a:solidFill>
                <a:schemeClr val="dk1"/>
              </a:solidFill>
              <a:effectLst/>
              <a:latin typeface="+mn-lt"/>
              <a:ea typeface="+mn-ea"/>
              <a:cs typeface="+mn-cs"/>
            </a:rPr>
            <a:t>増加していることから、</a:t>
          </a:r>
          <a:r>
            <a:rPr kumimoji="1" lang="ja-JP" altLang="ja-JP" sz="1100">
              <a:solidFill>
                <a:schemeClr val="dk1"/>
              </a:solidFill>
              <a:effectLst/>
              <a:latin typeface="+mn-lt"/>
              <a:ea typeface="+mn-ea"/>
              <a:cs typeface="+mn-cs"/>
            </a:rPr>
            <a:t>今後も経営健全化を進めることにより繰出金の抑制に努める。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139700</xdr:rowOff>
    </xdr:from>
    <xdr:to>
      <xdr:col>82</xdr:col>
      <xdr:colOff>107950</xdr:colOff>
      <xdr:row>59</xdr:row>
      <xdr:rowOff>31750</xdr:rowOff>
    </xdr:to>
    <xdr:cxnSp macro="">
      <xdr:nvCxnSpPr>
        <xdr:cNvPr id="251" name="直線コネクタ 250"/>
        <xdr:cNvCxnSpPr/>
      </xdr:nvCxnSpPr>
      <xdr:spPr>
        <a:xfrm>
          <a:off x="15671800" y="10083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139700</xdr:rowOff>
    </xdr:from>
    <xdr:to>
      <xdr:col>78</xdr:col>
      <xdr:colOff>69850</xdr:colOff>
      <xdr:row>58</xdr:row>
      <xdr:rowOff>139700</xdr:rowOff>
    </xdr:to>
    <xdr:cxnSp macro="">
      <xdr:nvCxnSpPr>
        <xdr:cNvPr id="254" name="直線コネクタ 253"/>
        <xdr:cNvCxnSpPr/>
      </xdr:nvCxnSpPr>
      <xdr:spPr>
        <a:xfrm>
          <a:off x="147828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139700</xdr:rowOff>
    </xdr:to>
    <xdr:cxnSp macro="">
      <xdr:nvCxnSpPr>
        <xdr:cNvPr id="257" name="直線コネクタ 256"/>
        <xdr:cNvCxnSpPr/>
      </xdr:nvCxnSpPr>
      <xdr:spPr>
        <a:xfrm>
          <a:off x="13893800" y="9994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158750</xdr:rowOff>
    </xdr:from>
    <xdr:to>
      <xdr:col>69</xdr:col>
      <xdr:colOff>92075</xdr:colOff>
      <xdr:row>58</xdr:row>
      <xdr:rowOff>50800</xdr:rowOff>
    </xdr:to>
    <xdr:cxnSp macro="">
      <xdr:nvCxnSpPr>
        <xdr:cNvPr id="260" name="直線コネクタ 259"/>
        <xdr:cNvCxnSpPr/>
      </xdr:nvCxnSpPr>
      <xdr:spPr>
        <a:xfrm>
          <a:off x="13004800" y="9931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64" name="テキスト ボックス 263"/>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70" name="楕円 269"/>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71"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88900</xdr:rowOff>
    </xdr:from>
    <xdr:to>
      <xdr:col>78</xdr:col>
      <xdr:colOff>120650</xdr:colOff>
      <xdr:row>59</xdr:row>
      <xdr:rowOff>19050</xdr:rowOff>
    </xdr:to>
    <xdr:sp macro="" textlink="">
      <xdr:nvSpPr>
        <xdr:cNvPr id="272" name="楕円 271"/>
        <xdr:cNvSpPr/>
      </xdr:nvSpPr>
      <xdr:spPr>
        <a:xfrm>
          <a:off x="15621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3827</xdr:rowOff>
    </xdr:from>
    <xdr:ext cx="736600" cy="259045"/>
    <xdr:sp macro="" textlink="">
      <xdr:nvSpPr>
        <xdr:cNvPr id="273" name="テキスト ボックス 272"/>
        <xdr:cNvSpPr txBox="1"/>
      </xdr:nvSpPr>
      <xdr:spPr>
        <a:xfrm>
          <a:off x="15290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88900</xdr:rowOff>
    </xdr:from>
    <xdr:to>
      <xdr:col>74</xdr:col>
      <xdr:colOff>31750</xdr:colOff>
      <xdr:row>59</xdr:row>
      <xdr:rowOff>19050</xdr:rowOff>
    </xdr:to>
    <xdr:sp macro="" textlink="">
      <xdr:nvSpPr>
        <xdr:cNvPr id="274" name="楕円 273"/>
        <xdr:cNvSpPr/>
      </xdr:nvSpPr>
      <xdr:spPr>
        <a:xfrm>
          <a:off x="14732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75" name="テキスト ボックス 274"/>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6" name="楕円 275"/>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77" name="テキスト ボックス 276"/>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78" name="楕円 277"/>
        <xdr:cNvSpPr/>
      </xdr:nvSpPr>
      <xdr:spPr>
        <a:xfrm>
          <a:off x="12954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79" name="テキスト ボックス 278"/>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補助費等</a:t>
          </a:r>
          <a:r>
            <a:rPr lang="ja-JP" altLang="ja-JP" sz="1100" b="0" i="0" baseline="0">
              <a:solidFill>
                <a:schemeClr val="dk1"/>
              </a:solidFill>
              <a:effectLst/>
              <a:latin typeface="+mn-lt"/>
              <a:ea typeface="+mn-ea"/>
              <a:cs typeface="+mn-cs"/>
            </a:rPr>
            <a:t>に係る経常収支比率は前年度</a:t>
          </a:r>
          <a:r>
            <a:rPr lang="ja-JP" altLang="en-US" sz="1100" b="0" i="0" baseline="0">
              <a:solidFill>
                <a:schemeClr val="dk1"/>
              </a:solidFill>
              <a:effectLst/>
              <a:latin typeface="+mn-lt"/>
              <a:ea typeface="+mn-ea"/>
              <a:cs typeface="+mn-cs"/>
            </a:rPr>
            <a:t>と同ポイントであり</a:t>
          </a:r>
          <a:r>
            <a:rPr lang="ja-JP" altLang="ja-JP" sz="1100" b="0" i="0" baseline="0">
              <a:solidFill>
                <a:schemeClr val="dk1"/>
              </a:solidFill>
              <a:effectLst/>
              <a:latin typeface="+mn-lt"/>
              <a:ea typeface="+mn-ea"/>
              <a:cs typeface="+mn-cs"/>
            </a:rPr>
            <a:t>、類似団体よりも</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ポイント低くなっている。</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今後も経営健全化を進めることにより</a:t>
          </a:r>
          <a:r>
            <a:rPr lang="ja-JP" altLang="en-US" sz="1100" b="0" i="0" baseline="0">
              <a:solidFill>
                <a:schemeClr val="dk1"/>
              </a:solidFill>
              <a:effectLst/>
              <a:latin typeface="+mn-lt"/>
              <a:ea typeface="+mn-ea"/>
              <a:cs typeface="+mn-cs"/>
            </a:rPr>
            <a:t>下水道事業会計への</a:t>
          </a:r>
          <a:r>
            <a:rPr lang="ja-JP" altLang="ja-JP" sz="1100" b="0" i="0" baseline="0">
              <a:solidFill>
                <a:schemeClr val="dk1"/>
              </a:solidFill>
              <a:effectLst/>
              <a:latin typeface="+mn-lt"/>
              <a:ea typeface="+mn-ea"/>
              <a:cs typeface="+mn-cs"/>
            </a:rPr>
            <a:t>繰出金の抑制に努めるとともに、各種補助金や負担金の見直しを進める。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107950</xdr:rowOff>
    </xdr:from>
    <xdr:to>
      <xdr:col>82</xdr:col>
      <xdr:colOff>107950</xdr:colOff>
      <xdr:row>33</xdr:row>
      <xdr:rowOff>107950</xdr:rowOff>
    </xdr:to>
    <xdr:cxnSp macro="">
      <xdr:nvCxnSpPr>
        <xdr:cNvPr id="312" name="直線コネクタ 311"/>
        <xdr:cNvCxnSpPr/>
      </xdr:nvCxnSpPr>
      <xdr:spPr>
        <a:xfrm>
          <a:off x="15671800" y="576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107950</xdr:rowOff>
    </xdr:from>
    <xdr:to>
      <xdr:col>78</xdr:col>
      <xdr:colOff>69850</xdr:colOff>
      <xdr:row>33</xdr:row>
      <xdr:rowOff>146050</xdr:rowOff>
    </xdr:to>
    <xdr:cxnSp macro="">
      <xdr:nvCxnSpPr>
        <xdr:cNvPr id="315" name="直線コネクタ 314"/>
        <xdr:cNvCxnSpPr/>
      </xdr:nvCxnSpPr>
      <xdr:spPr>
        <a:xfrm flipV="1">
          <a:off x="14782800" y="576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130810</xdr:rowOff>
    </xdr:from>
    <xdr:to>
      <xdr:col>73</xdr:col>
      <xdr:colOff>180975</xdr:colOff>
      <xdr:row>33</xdr:row>
      <xdr:rowOff>146050</xdr:rowOff>
    </xdr:to>
    <xdr:cxnSp macro="">
      <xdr:nvCxnSpPr>
        <xdr:cNvPr id="318" name="直線コネクタ 317"/>
        <xdr:cNvCxnSpPr/>
      </xdr:nvCxnSpPr>
      <xdr:spPr>
        <a:xfrm>
          <a:off x="13893800" y="5788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0" name="テキスト ボックス 319"/>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115570</xdr:rowOff>
    </xdr:from>
    <xdr:to>
      <xdr:col>69</xdr:col>
      <xdr:colOff>92075</xdr:colOff>
      <xdr:row>33</xdr:row>
      <xdr:rowOff>130810</xdr:rowOff>
    </xdr:to>
    <xdr:cxnSp macro="">
      <xdr:nvCxnSpPr>
        <xdr:cNvPr id="321" name="直線コネクタ 320"/>
        <xdr:cNvCxnSpPr/>
      </xdr:nvCxnSpPr>
      <xdr:spPr>
        <a:xfrm>
          <a:off x="13004800" y="577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109237</xdr:rowOff>
    </xdr:from>
    <xdr:ext cx="762000" cy="259045"/>
    <xdr:sp macro="" textlink="">
      <xdr:nvSpPr>
        <xdr:cNvPr id="323" name="テキスト ボックス 322"/>
        <xdr:cNvSpPr txBox="1"/>
      </xdr:nvSpPr>
      <xdr:spPr>
        <a:xfrm>
          <a:off x="13512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25" name="テキスト ボックス 324"/>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57150</xdr:rowOff>
    </xdr:from>
    <xdr:to>
      <xdr:col>82</xdr:col>
      <xdr:colOff>158750</xdr:colOff>
      <xdr:row>33</xdr:row>
      <xdr:rowOff>158750</xdr:rowOff>
    </xdr:to>
    <xdr:sp macro="" textlink="">
      <xdr:nvSpPr>
        <xdr:cNvPr id="331" name="楕円 330"/>
        <xdr:cNvSpPr/>
      </xdr:nvSpPr>
      <xdr:spPr>
        <a:xfrm>
          <a:off x="16459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73677</xdr:rowOff>
    </xdr:from>
    <xdr:ext cx="762000" cy="259045"/>
    <xdr:sp macro="" textlink="">
      <xdr:nvSpPr>
        <xdr:cNvPr id="332" name="補助費等該当値テキスト"/>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57150</xdr:rowOff>
    </xdr:from>
    <xdr:to>
      <xdr:col>78</xdr:col>
      <xdr:colOff>120650</xdr:colOff>
      <xdr:row>33</xdr:row>
      <xdr:rowOff>158750</xdr:rowOff>
    </xdr:to>
    <xdr:sp macro="" textlink="">
      <xdr:nvSpPr>
        <xdr:cNvPr id="333" name="楕円 332"/>
        <xdr:cNvSpPr/>
      </xdr:nvSpPr>
      <xdr:spPr>
        <a:xfrm>
          <a:off x="15621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168927</xdr:rowOff>
    </xdr:from>
    <xdr:ext cx="736600" cy="259045"/>
    <xdr:sp macro="" textlink="">
      <xdr:nvSpPr>
        <xdr:cNvPr id="334" name="テキスト ボックス 333"/>
        <xdr:cNvSpPr txBox="1"/>
      </xdr:nvSpPr>
      <xdr:spPr>
        <a:xfrm>
          <a:off x="15290800" y="548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95250</xdr:rowOff>
    </xdr:from>
    <xdr:to>
      <xdr:col>74</xdr:col>
      <xdr:colOff>31750</xdr:colOff>
      <xdr:row>34</xdr:row>
      <xdr:rowOff>25400</xdr:rowOff>
    </xdr:to>
    <xdr:sp macro="" textlink="">
      <xdr:nvSpPr>
        <xdr:cNvPr id="335" name="楕円 334"/>
        <xdr:cNvSpPr/>
      </xdr:nvSpPr>
      <xdr:spPr>
        <a:xfrm>
          <a:off x="14732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35577</xdr:rowOff>
    </xdr:from>
    <xdr:ext cx="762000" cy="259045"/>
    <xdr:sp macro="" textlink="">
      <xdr:nvSpPr>
        <xdr:cNvPr id="336" name="テキスト ボックス 335"/>
        <xdr:cNvSpPr txBox="1"/>
      </xdr:nvSpPr>
      <xdr:spPr>
        <a:xfrm>
          <a:off x="14401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80010</xdr:rowOff>
    </xdr:from>
    <xdr:to>
      <xdr:col>69</xdr:col>
      <xdr:colOff>142875</xdr:colOff>
      <xdr:row>34</xdr:row>
      <xdr:rowOff>10160</xdr:rowOff>
    </xdr:to>
    <xdr:sp macro="" textlink="">
      <xdr:nvSpPr>
        <xdr:cNvPr id="337" name="楕円 336"/>
        <xdr:cNvSpPr/>
      </xdr:nvSpPr>
      <xdr:spPr>
        <a:xfrm>
          <a:off x="13843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20337</xdr:rowOff>
    </xdr:from>
    <xdr:ext cx="762000" cy="259045"/>
    <xdr:sp macro="" textlink="">
      <xdr:nvSpPr>
        <xdr:cNvPr id="338" name="テキスト ボックス 337"/>
        <xdr:cNvSpPr txBox="1"/>
      </xdr:nvSpPr>
      <xdr:spPr>
        <a:xfrm>
          <a:off x="13512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64770</xdr:rowOff>
    </xdr:from>
    <xdr:to>
      <xdr:col>65</xdr:col>
      <xdr:colOff>53975</xdr:colOff>
      <xdr:row>33</xdr:row>
      <xdr:rowOff>166370</xdr:rowOff>
    </xdr:to>
    <xdr:sp macro="" textlink="">
      <xdr:nvSpPr>
        <xdr:cNvPr id="339" name="楕円 338"/>
        <xdr:cNvSpPr/>
      </xdr:nvSpPr>
      <xdr:spPr>
        <a:xfrm>
          <a:off x="12954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5097</xdr:rowOff>
    </xdr:from>
    <xdr:ext cx="762000" cy="259045"/>
    <xdr:sp macro="" textlink="">
      <xdr:nvSpPr>
        <xdr:cNvPr id="340" name="テキスト ボックス 339"/>
        <xdr:cNvSpPr txBox="1"/>
      </xdr:nvSpPr>
      <xdr:spPr>
        <a:xfrm>
          <a:off x="12623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公債費</a:t>
          </a:r>
          <a:r>
            <a:rPr lang="ja-JP" altLang="ja-JP" sz="1100" b="0" i="0" baseline="0">
              <a:solidFill>
                <a:schemeClr val="dk1"/>
              </a:solidFill>
              <a:effectLst/>
              <a:latin typeface="+mn-lt"/>
              <a:ea typeface="+mn-ea"/>
              <a:cs typeface="+mn-cs"/>
            </a:rPr>
            <a:t>に係る経常収支比率は前年度より</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ポイント改善したものの、類似団体よりも</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ポイント高くなっている。償還が進み地方債残高が減少したことや、金利が低利で推移していることが要因である。</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今後もプライマリーバランスに留意しながら、地方債の新規発行の抑制に努め公債費の削減を図る。</a:t>
          </a:r>
          <a:endParaRPr lang="ja-JP" altLang="ja-JP" sz="1400">
            <a:effectLst/>
          </a:endParaRPr>
        </a:p>
        <a:p>
          <a:pPr rtl="0" eaLnBrk="1" fontAlgn="auto" latinLnBrk="0" hangingPunct="1"/>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96520</xdr:rowOff>
    </xdr:from>
    <xdr:to>
      <xdr:col>24</xdr:col>
      <xdr:colOff>25400</xdr:colOff>
      <xdr:row>78</xdr:row>
      <xdr:rowOff>111761</xdr:rowOff>
    </xdr:to>
    <xdr:cxnSp macro="">
      <xdr:nvCxnSpPr>
        <xdr:cNvPr id="373" name="直線コネクタ 372"/>
        <xdr:cNvCxnSpPr/>
      </xdr:nvCxnSpPr>
      <xdr:spPr>
        <a:xfrm flipV="1">
          <a:off x="3987800" y="134696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96520</xdr:rowOff>
    </xdr:from>
    <xdr:to>
      <xdr:col>19</xdr:col>
      <xdr:colOff>187325</xdr:colOff>
      <xdr:row>78</xdr:row>
      <xdr:rowOff>111761</xdr:rowOff>
    </xdr:to>
    <xdr:cxnSp macro="">
      <xdr:nvCxnSpPr>
        <xdr:cNvPr id="376" name="直線コネクタ 375"/>
        <xdr:cNvCxnSpPr/>
      </xdr:nvCxnSpPr>
      <xdr:spPr>
        <a:xfrm>
          <a:off x="3098800" y="13469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96520</xdr:rowOff>
    </xdr:from>
    <xdr:to>
      <xdr:col>15</xdr:col>
      <xdr:colOff>98425</xdr:colOff>
      <xdr:row>78</xdr:row>
      <xdr:rowOff>165100</xdr:rowOff>
    </xdr:to>
    <xdr:cxnSp macro="">
      <xdr:nvCxnSpPr>
        <xdr:cNvPr id="379" name="直線コネクタ 378"/>
        <xdr:cNvCxnSpPr/>
      </xdr:nvCxnSpPr>
      <xdr:spPr>
        <a:xfrm flipV="1">
          <a:off x="2209800" y="13469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1" name="テキスト ボックス 380"/>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149861</xdr:rowOff>
    </xdr:from>
    <xdr:to>
      <xdr:col>11</xdr:col>
      <xdr:colOff>9525</xdr:colOff>
      <xdr:row>78</xdr:row>
      <xdr:rowOff>165100</xdr:rowOff>
    </xdr:to>
    <xdr:cxnSp macro="">
      <xdr:nvCxnSpPr>
        <xdr:cNvPr id="382" name="直線コネクタ 381"/>
        <xdr:cNvCxnSpPr/>
      </xdr:nvCxnSpPr>
      <xdr:spPr>
        <a:xfrm>
          <a:off x="1320800" y="13522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384" name="テキスト ボックス 383"/>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86" name="テキスト ボックス 385"/>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45720</xdr:rowOff>
    </xdr:from>
    <xdr:to>
      <xdr:col>24</xdr:col>
      <xdr:colOff>76200</xdr:colOff>
      <xdr:row>78</xdr:row>
      <xdr:rowOff>147320</xdr:rowOff>
    </xdr:to>
    <xdr:sp macro="" textlink="">
      <xdr:nvSpPr>
        <xdr:cNvPr id="392" name="楕円 391"/>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17797</xdr:rowOff>
    </xdr:from>
    <xdr:ext cx="762000" cy="259045"/>
    <xdr:sp macro="" textlink="">
      <xdr:nvSpPr>
        <xdr:cNvPr id="393" name="公債費該当値テキスト"/>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60961</xdr:rowOff>
    </xdr:from>
    <xdr:to>
      <xdr:col>20</xdr:col>
      <xdr:colOff>38100</xdr:colOff>
      <xdr:row>78</xdr:row>
      <xdr:rowOff>162561</xdr:rowOff>
    </xdr:to>
    <xdr:sp macro="" textlink="">
      <xdr:nvSpPr>
        <xdr:cNvPr id="394" name="楕円 393"/>
        <xdr:cNvSpPr/>
      </xdr:nvSpPr>
      <xdr:spPr>
        <a:xfrm>
          <a:off x="3937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147338</xdr:rowOff>
    </xdr:from>
    <xdr:ext cx="736600" cy="259045"/>
    <xdr:sp macro="" textlink="">
      <xdr:nvSpPr>
        <xdr:cNvPr id="395" name="テキスト ボックス 394"/>
        <xdr:cNvSpPr txBox="1"/>
      </xdr:nvSpPr>
      <xdr:spPr>
        <a:xfrm>
          <a:off x="3606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45720</xdr:rowOff>
    </xdr:from>
    <xdr:to>
      <xdr:col>15</xdr:col>
      <xdr:colOff>149225</xdr:colOff>
      <xdr:row>78</xdr:row>
      <xdr:rowOff>147320</xdr:rowOff>
    </xdr:to>
    <xdr:sp macro="" textlink="">
      <xdr:nvSpPr>
        <xdr:cNvPr id="396" name="楕円 395"/>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132097</xdr:rowOff>
    </xdr:from>
    <xdr:ext cx="762000" cy="259045"/>
    <xdr:sp macro="" textlink="">
      <xdr:nvSpPr>
        <xdr:cNvPr id="397" name="テキスト ボックス 396"/>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114300</xdr:rowOff>
    </xdr:from>
    <xdr:to>
      <xdr:col>11</xdr:col>
      <xdr:colOff>60325</xdr:colOff>
      <xdr:row>79</xdr:row>
      <xdr:rowOff>44450</xdr:rowOff>
    </xdr:to>
    <xdr:sp macro="" textlink="">
      <xdr:nvSpPr>
        <xdr:cNvPr id="398" name="楕円 397"/>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29227</xdr:rowOff>
    </xdr:from>
    <xdr:ext cx="762000" cy="259045"/>
    <xdr:sp macro="" textlink="">
      <xdr:nvSpPr>
        <xdr:cNvPr id="399" name="テキスト ボックス 398"/>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400" name="楕円 399"/>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401" name="テキスト ボックス 400"/>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その他に係る経常収支比率は前年度より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ポイント悪化し、類似団体よりも</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ポイント高くなっている。</a:t>
          </a:r>
          <a:r>
            <a:rPr kumimoji="1" lang="ja-JP" altLang="en-US" sz="1100">
              <a:solidFill>
                <a:schemeClr val="dk1"/>
              </a:solidFill>
              <a:effectLst/>
              <a:latin typeface="+mn-lt"/>
              <a:ea typeface="+mn-ea"/>
              <a:cs typeface="+mn-cs"/>
            </a:rPr>
            <a:t>これは会計年度任用職員制度への移行に伴う人件費の増加が</a:t>
          </a:r>
          <a:r>
            <a:rPr kumimoji="1" lang="ja-JP" altLang="ja-JP" sz="1100">
              <a:solidFill>
                <a:schemeClr val="dk1"/>
              </a:solidFill>
              <a:effectLst/>
              <a:latin typeface="+mn-lt"/>
              <a:ea typeface="+mn-ea"/>
              <a:cs typeface="+mn-cs"/>
            </a:rPr>
            <a:t>要因であり、加えて障害福祉費</a:t>
          </a:r>
          <a:r>
            <a:rPr kumimoji="1" lang="ja-JP" altLang="en-US" sz="1100">
              <a:solidFill>
                <a:schemeClr val="dk1"/>
              </a:solidFill>
              <a:effectLst/>
              <a:latin typeface="+mn-lt"/>
              <a:ea typeface="+mn-ea"/>
              <a:cs typeface="+mn-cs"/>
            </a:rPr>
            <a:t>や児童福祉費</a:t>
          </a:r>
          <a:r>
            <a:rPr kumimoji="1" lang="ja-JP" altLang="ja-JP" sz="1100">
              <a:solidFill>
                <a:schemeClr val="dk1"/>
              </a:solidFill>
              <a:effectLst/>
              <a:latin typeface="+mn-lt"/>
              <a:ea typeface="+mn-ea"/>
              <a:cs typeface="+mn-cs"/>
            </a:rPr>
            <a:t>などの扶助費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物件費等も増加傾向にあることから、今後も積極的に行政改革の推進に努める。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104139</xdr:rowOff>
    </xdr:to>
    <xdr:cxnSp macro="">
      <xdr:nvCxnSpPr>
        <xdr:cNvPr id="434" name="直線コネクタ 433"/>
        <xdr:cNvCxnSpPr/>
      </xdr:nvCxnSpPr>
      <xdr:spPr>
        <a:xfrm>
          <a:off x="15671800" y="130657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107950</xdr:rowOff>
    </xdr:from>
    <xdr:to>
      <xdr:col>78</xdr:col>
      <xdr:colOff>69850</xdr:colOff>
      <xdr:row>76</xdr:row>
      <xdr:rowOff>35561</xdr:rowOff>
    </xdr:to>
    <xdr:cxnSp macro="">
      <xdr:nvCxnSpPr>
        <xdr:cNvPr id="437" name="直線コネクタ 436"/>
        <xdr:cNvCxnSpPr/>
      </xdr:nvCxnSpPr>
      <xdr:spPr>
        <a:xfrm>
          <a:off x="14782800" y="129667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157480</xdr:rowOff>
    </xdr:from>
    <xdr:to>
      <xdr:col>73</xdr:col>
      <xdr:colOff>180975</xdr:colOff>
      <xdr:row>75</xdr:row>
      <xdr:rowOff>107950</xdr:rowOff>
    </xdr:to>
    <xdr:cxnSp macro="">
      <xdr:nvCxnSpPr>
        <xdr:cNvPr id="440" name="直線コネクタ 439"/>
        <xdr:cNvCxnSpPr/>
      </xdr:nvCxnSpPr>
      <xdr:spPr>
        <a:xfrm>
          <a:off x="13893800" y="12844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88900</xdr:rowOff>
    </xdr:from>
    <xdr:to>
      <xdr:col>69</xdr:col>
      <xdr:colOff>92075</xdr:colOff>
      <xdr:row>74</xdr:row>
      <xdr:rowOff>157480</xdr:rowOff>
    </xdr:to>
    <xdr:cxnSp macro="">
      <xdr:nvCxnSpPr>
        <xdr:cNvPr id="443" name="直線コネクタ 442"/>
        <xdr:cNvCxnSpPr/>
      </xdr:nvCxnSpPr>
      <xdr:spPr>
        <a:xfrm>
          <a:off x="13004800" y="12776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113047</xdr:rowOff>
    </xdr:from>
    <xdr:ext cx="762000" cy="259045"/>
    <xdr:sp macro="" textlink="">
      <xdr:nvSpPr>
        <xdr:cNvPr id="445" name="テキスト ボックス 444"/>
        <xdr:cNvSpPr txBox="1"/>
      </xdr:nvSpPr>
      <xdr:spPr>
        <a:xfrm>
          <a:off x="13512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59707</xdr:rowOff>
    </xdr:from>
    <xdr:ext cx="762000" cy="259045"/>
    <xdr:sp macro="" textlink="">
      <xdr:nvSpPr>
        <xdr:cNvPr id="447" name="テキスト ボックス 446"/>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53" name="楕円 452"/>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25416</xdr:rowOff>
    </xdr:from>
    <xdr:ext cx="762000" cy="259045"/>
    <xdr:sp macro="" textlink="">
      <xdr:nvSpPr>
        <xdr:cNvPr id="454" name="公債費以外該当値テキスト"/>
        <xdr:cNvSpPr txBox="1"/>
      </xdr:nvSpPr>
      <xdr:spPr>
        <a:xfrm>
          <a:off x="16598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55" name="楕円 454"/>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71138</xdr:rowOff>
    </xdr:from>
    <xdr:ext cx="736600" cy="259045"/>
    <xdr:sp macro="" textlink="">
      <xdr:nvSpPr>
        <xdr:cNvPr id="456" name="テキスト ボックス 455"/>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57150</xdr:rowOff>
    </xdr:from>
    <xdr:to>
      <xdr:col>74</xdr:col>
      <xdr:colOff>31750</xdr:colOff>
      <xdr:row>75</xdr:row>
      <xdr:rowOff>158750</xdr:rowOff>
    </xdr:to>
    <xdr:sp macro="" textlink="">
      <xdr:nvSpPr>
        <xdr:cNvPr id="457" name="楕円 456"/>
        <xdr:cNvSpPr/>
      </xdr:nvSpPr>
      <xdr:spPr>
        <a:xfrm>
          <a:off x="14732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58" name="テキスト ボックス 457"/>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106680</xdr:rowOff>
    </xdr:from>
    <xdr:to>
      <xdr:col>69</xdr:col>
      <xdr:colOff>142875</xdr:colOff>
      <xdr:row>75</xdr:row>
      <xdr:rowOff>36830</xdr:rowOff>
    </xdr:to>
    <xdr:sp macro="" textlink="">
      <xdr:nvSpPr>
        <xdr:cNvPr id="459" name="楕円 458"/>
        <xdr:cNvSpPr/>
      </xdr:nvSpPr>
      <xdr:spPr>
        <a:xfrm>
          <a:off x="13843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47007</xdr:rowOff>
    </xdr:from>
    <xdr:ext cx="762000" cy="259045"/>
    <xdr:sp macro="" textlink="">
      <xdr:nvSpPr>
        <xdr:cNvPr id="460" name="テキスト ボックス 459"/>
        <xdr:cNvSpPr txBox="1"/>
      </xdr:nvSpPr>
      <xdr:spPr>
        <a:xfrm>
          <a:off x="13512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38100</xdr:rowOff>
    </xdr:from>
    <xdr:to>
      <xdr:col>65</xdr:col>
      <xdr:colOff>53975</xdr:colOff>
      <xdr:row>74</xdr:row>
      <xdr:rowOff>139700</xdr:rowOff>
    </xdr:to>
    <xdr:sp macro="" textlink="">
      <xdr:nvSpPr>
        <xdr:cNvPr id="461" name="楕円 460"/>
        <xdr:cNvSpPr/>
      </xdr:nvSpPr>
      <xdr:spPr>
        <a:xfrm>
          <a:off x="12954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149877</xdr:rowOff>
    </xdr:from>
    <xdr:ext cx="762000" cy="259045"/>
    <xdr:sp macro="" textlink="">
      <xdr:nvSpPr>
        <xdr:cNvPr id="462" name="テキスト ボックス 461"/>
        <xdr:cNvSpPr txBox="1"/>
      </xdr:nvSpPr>
      <xdr:spPr>
        <a:xfrm>
          <a:off x="12623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71115</xdr:rowOff>
    </xdr:from>
    <xdr:to>
      <xdr:col>29</xdr:col>
      <xdr:colOff>127000</xdr:colOff>
      <xdr:row>17</xdr:row>
      <xdr:rowOff>146370</xdr:rowOff>
    </xdr:to>
    <xdr:cxnSp macro="">
      <xdr:nvCxnSpPr>
        <xdr:cNvPr id="48" name="直線コネクタ 47"/>
        <xdr:cNvCxnSpPr/>
      </xdr:nvCxnSpPr>
      <xdr:spPr bwMode="auto">
        <a:xfrm flipV="1">
          <a:off x="5003800" y="3033390"/>
          <a:ext cx="647700" cy="75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146370</xdr:rowOff>
    </xdr:from>
    <xdr:to>
      <xdr:col>26</xdr:col>
      <xdr:colOff>50800</xdr:colOff>
      <xdr:row>17</xdr:row>
      <xdr:rowOff>163149</xdr:rowOff>
    </xdr:to>
    <xdr:cxnSp macro="">
      <xdr:nvCxnSpPr>
        <xdr:cNvPr id="51" name="直線コネクタ 50"/>
        <xdr:cNvCxnSpPr/>
      </xdr:nvCxnSpPr>
      <xdr:spPr bwMode="auto">
        <a:xfrm flipV="1">
          <a:off x="4305300" y="3108645"/>
          <a:ext cx="698500" cy="16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xdr:rowOff>
    </xdr:from>
    <xdr:ext cx="736600" cy="259045"/>
    <xdr:sp macro="" textlink="">
      <xdr:nvSpPr>
        <xdr:cNvPr id="53" name="テキスト ボックス 52"/>
        <xdr:cNvSpPr txBox="1"/>
      </xdr:nvSpPr>
      <xdr:spPr>
        <a:xfrm>
          <a:off x="4622800" y="262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163149</xdr:rowOff>
    </xdr:from>
    <xdr:to>
      <xdr:col>22</xdr:col>
      <xdr:colOff>114300</xdr:colOff>
      <xdr:row>18</xdr:row>
      <xdr:rowOff>32573</xdr:rowOff>
    </xdr:to>
    <xdr:cxnSp macro="">
      <xdr:nvCxnSpPr>
        <xdr:cNvPr id="54" name="直線コネクタ 53"/>
        <xdr:cNvCxnSpPr/>
      </xdr:nvCxnSpPr>
      <xdr:spPr bwMode="auto">
        <a:xfrm flipV="1">
          <a:off x="3606800" y="3125424"/>
          <a:ext cx="698500" cy="40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47830</xdr:rowOff>
    </xdr:from>
    <xdr:ext cx="762000" cy="259045"/>
    <xdr:sp macro="" textlink="">
      <xdr:nvSpPr>
        <xdr:cNvPr id="56" name="テキスト ボックス 55"/>
        <xdr:cNvSpPr txBox="1"/>
      </xdr:nvSpPr>
      <xdr:spPr>
        <a:xfrm>
          <a:off x="39243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32573</xdr:rowOff>
    </xdr:from>
    <xdr:to>
      <xdr:col>18</xdr:col>
      <xdr:colOff>177800</xdr:colOff>
      <xdr:row>18</xdr:row>
      <xdr:rowOff>60965</xdr:rowOff>
    </xdr:to>
    <xdr:cxnSp macro="">
      <xdr:nvCxnSpPr>
        <xdr:cNvPr id="57" name="直線コネクタ 56"/>
        <xdr:cNvCxnSpPr/>
      </xdr:nvCxnSpPr>
      <xdr:spPr bwMode="auto">
        <a:xfrm flipV="1">
          <a:off x="2908300" y="3166298"/>
          <a:ext cx="698500" cy="2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67124</xdr:rowOff>
    </xdr:from>
    <xdr:ext cx="762000" cy="259045"/>
    <xdr:sp macro="" textlink="">
      <xdr:nvSpPr>
        <xdr:cNvPr id="59" name="テキスト ボックス 58"/>
        <xdr:cNvSpPr txBox="1"/>
      </xdr:nvSpPr>
      <xdr:spPr>
        <a:xfrm>
          <a:off x="32258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89115</xdr:rowOff>
    </xdr:from>
    <xdr:ext cx="762000" cy="259045"/>
    <xdr:sp macro="" textlink="">
      <xdr:nvSpPr>
        <xdr:cNvPr id="61" name="テキスト ボックス 60"/>
        <xdr:cNvSpPr txBox="1"/>
      </xdr:nvSpPr>
      <xdr:spPr>
        <a:xfrm>
          <a:off x="2527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20315</xdr:rowOff>
    </xdr:from>
    <xdr:to>
      <xdr:col>29</xdr:col>
      <xdr:colOff>177800</xdr:colOff>
      <xdr:row>17</xdr:row>
      <xdr:rowOff>121915</xdr:rowOff>
    </xdr:to>
    <xdr:sp macro="" textlink="">
      <xdr:nvSpPr>
        <xdr:cNvPr id="67" name="楕円 66"/>
        <xdr:cNvSpPr/>
      </xdr:nvSpPr>
      <xdr:spPr bwMode="auto">
        <a:xfrm>
          <a:off x="5600700" y="2982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163842</xdr:rowOff>
    </xdr:from>
    <xdr:ext cx="762000" cy="259045"/>
    <xdr:sp macro="" textlink="">
      <xdr:nvSpPr>
        <xdr:cNvPr id="68" name="人口1人当たり決算額の推移該当値テキスト130"/>
        <xdr:cNvSpPr txBox="1"/>
      </xdr:nvSpPr>
      <xdr:spPr>
        <a:xfrm>
          <a:off x="5740400" y="2954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95570</xdr:rowOff>
    </xdr:from>
    <xdr:to>
      <xdr:col>26</xdr:col>
      <xdr:colOff>101600</xdr:colOff>
      <xdr:row>18</xdr:row>
      <xdr:rowOff>25720</xdr:rowOff>
    </xdr:to>
    <xdr:sp macro="" textlink="">
      <xdr:nvSpPr>
        <xdr:cNvPr id="69" name="楕円 68"/>
        <xdr:cNvSpPr/>
      </xdr:nvSpPr>
      <xdr:spPr bwMode="auto">
        <a:xfrm>
          <a:off x="4953000" y="3057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10497</xdr:rowOff>
    </xdr:from>
    <xdr:ext cx="736600" cy="259045"/>
    <xdr:sp macro="" textlink="">
      <xdr:nvSpPr>
        <xdr:cNvPr id="70" name="テキスト ボックス 69"/>
        <xdr:cNvSpPr txBox="1"/>
      </xdr:nvSpPr>
      <xdr:spPr>
        <a:xfrm>
          <a:off x="4622800" y="3144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112349</xdr:rowOff>
    </xdr:from>
    <xdr:to>
      <xdr:col>22</xdr:col>
      <xdr:colOff>165100</xdr:colOff>
      <xdr:row>18</xdr:row>
      <xdr:rowOff>42499</xdr:rowOff>
    </xdr:to>
    <xdr:sp macro="" textlink="">
      <xdr:nvSpPr>
        <xdr:cNvPr id="71" name="楕円 70"/>
        <xdr:cNvSpPr/>
      </xdr:nvSpPr>
      <xdr:spPr bwMode="auto">
        <a:xfrm>
          <a:off x="4254500" y="3074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27276</xdr:rowOff>
    </xdr:from>
    <xdr:ext cx="762000" cy="259045"/>
    <xdr:sp macro="" textlink="">
      <xdr:nvSpPr>
        <xdr:cNvPr id="72" name="テキスト ボックス 71"/>
        <xdr:cNvSpPr txBox="1"/>
      </xdr:nvSpPr>
      <xdr:spPr>
        <a:xfrm>
          <a:off x="3924300" y="316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153223</xdr:rowOff>
    </xdr:from>
    <xdr:to>
      <xdr:col>19</xdr:col>
      <xdr:colOff>38100</xdr:colOff>
      <xdr:row>18</xdr:row>
      <xdr:rowOff>83373</xdr:rowOff>
    </xdr:to>
    <xdr:sp macro="" textlink="">
      <xdr:nvSpPr>
        <xdr:cNvPr id="73" name="楕円 72"/>
        <xdr:cNvSpPr/>
      </xdr:nvSpPr>
      <xdr:spPr bwMode="auto">
        <a:xfrm>
          <a:off x="3556000" y="311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68150</xdr:rowOff>
    </xdr:from>
    <xdr:ext cx="762000" cy="259045"/>
    <xdr:sp macro="" textlink="">
      <xdr:nvSpPr>
        <xdr:cNvPr id="74" name="テキスト ボックス 73"/>
        <xdr:cNvSpPr txBox="1"/>
      </xdr:nvSpPr>
      <xdr:spPr>
        <a:xfrm>
          <a:off x="3225800" y="320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10165</xdr:rowOff>
    </xdr:from>
    <xdr:to>
      <xdr:col>15</xdr:col>
      <xdr:colOff>101600</xdr:colOff>
      <xdr:row>18</xdr:row>
      <xdr:rowOff>111765</xdr:rowOff>
    </xdr:to>
    <xdr:sp macro="" textlink="">
      <xdr:nvSpPr>
        <xdr:cNvPr id="75" name="楕円 74"/>
        <xdr:cNvSpPr/>
      </xdr:nvSpPr>
      <xdr:spPr bwMode="auto">
        <a:xfrm>
          <a:off x="2857500" y="3143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96542</xdr:rowOff>
    </xdr:from>
    <xdr:ext cx="762000" cy="259045"/>
    <xdr:sp macro="" textlink="">
      <xdr:nvSpPr>
        <xdr:cNvPr id="76" name="テキスト ボックス 75"/>
        <xdr:cNvSpPr txBox="1"/>
      </xdr:nvSpPr>
      <xdr:spPr>
        <a:xfrm>
          <a:off x="2527300" y="323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179692</xdr:rowOff>
    </xdr:from>
    <xdr:to>
      <xdr:col>29</xdr:col>
      <xdr:colOff>127000</xdr:colOff>
      <xdr:row>35</xdr:row>
      <xdr:rowOff>222174</xdr:rowOff>
    </xdr:to>
    <xdr:cxnSp macro="">
      <xdr:nvCxnSpPr>
        <xdr:cNvPr id="109" name="直線コネクタ 108"/>
        <xdr:cNvCxnSpPr/>
      </xdr:nvCxnSpPr>
      <xdr:spPr bwMode="auto">
        <a:xfrm flipV="1">
          <a:off x="5003800" y="6790042"/>
          <a:ext cx="647700" cy="4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164469</xdr:rowOff>
    </xdr:from>
    <xdr:ext cx="762000" cy="259045"/>
    <xdr:sp macro="" textlink="">
      <xdr:nvSpPr>
        <xdr:cNvPr id="110" name="人口1人当たり決算額の推移平均値テキスト445"/>
        <xdr:cNvSpPr txBox="1"/>
      </xdr:nvSpPr>
      <xdr:spPr>
        <a:xfrm>
          <a:off x="5740400" y="6774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222174</xdr:rowOff>
    </xdr:from>
    <xdr:to>
      <xdr:col>26</xdr:col>
      <xdr:colOff>50800</xdr:colOff>
      <xdr:row>35</xdr:row>
      <xdr:rowOff>223469</xdr:rowOff>
    </xdr:to>
    <xdr:cxnSp macro="">
      <xdr:nvCxnSpPr>
        <xdr:cNvPr id="112" name="直線コネクタ 111"/>
        <xdr:cNvCxnSpPr/>
      </xdr:nvCxnSpPr>
      <xdr:spPr bwMode="auto">
        <a:xfrm flipV="1">
          <a:off x="4305300" y="6832524"/>
          <a:ext cx="698500" cy="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200685</xdr:rowOff>
    </xdr:from>
    <xdr:to>
      <xdr:col>22</xdr:col>
      <xdr:colOff>114300</xdr:colOff>
      <xdr:row>35</xdr:row>
      <xdr:rowOff>223469</xdr:rowOff>
    </xdr:to>
    <xdr:cxnSp macro="">
      <xdr:nvCxnSpPr>
        <xdr:cNvPr id="115" name="直線コネクタ 114"/>
        <xdr:cNvCxnSpPr/>
      </xdr:nvCxnSpPr>
      <xdr:spPr bwMode="auto">
        <a:xfrm>
          <a:off x="3606800" y="6811035"/>
          <a:ext cx="698500" cy="22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189827</xdr:rowOff>
    </xdr:from>
    <xdr:to>
      <xdr:col>18</xdr:col>
      <xdr:colOff>177800</xdr:colOff>
      <xdr:row>35</xdr:row>
      <xdr:rowOff>200685</xdr:rowOff>
    </xdr:to>
    <xdr:cxnSp macro="">
      <xdr:nvCxnSpPr>
        <xdr:cNvPr id="118" name="直線コネクタ 117"/>
        <xdr:cNvCxnSpPr/>
      </xdr:nvCxnSpPr>
      <xdr:spPr bwMode="auto">
        <a:xfrm>
          <a:off x="2908300" y="6800177"/>
          <a:ext cx="698500" cy="10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219753</xdr:rowOff>
    </xdr:from>
    <xdr:ext cx="762000" cy="259045"/>
    <xdr:sp macro="" textlink="">
      <xdr:nvSpPr>
        <xdr:cNvPr id="120" name="テキスト ボックス 119"/>
        <xdr:cNvSpPr txBox="1"/>
      </xdr:nvSpPr>
      <xdr:spPr>
        <a:xfrm>
          <a:off x="32258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188625</xdr:rowOff>
    </xdr:from>
    <xdr:ext cx="762000" cy="259045"/>
    <xdr:sp macro="" textlink="">
      <xdr:nvSpPr>
        <xdr:cNvPr id="122" name="テキスト ボックス 121"/>
        <xdr:cNvSpPr txBox="1"/>
      </xdr:nvSpPr>
      <xdr:spPr>
        <a:xfrm>
          <a:off x="25273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128892</xdr:rowOff>
    </xdr:from>
    <xdr:to>
      <xdr:col>29</xdr:col>
      <xdr:colOff>177800</xdr:colOff>
      <xdr:row>35</xdr:row>
      <xdr:rowOff>230492</xdr:rowOff>
    </xdr:to>
    <xdr:sp macro="" textlink="">
      <xdr:nvSpPr>
        <xdr:cNvPr id="128" name="楕円 127"/>
        <xdr:cNvSpPr/>
      </xdr:nvSpPr>
      <xdr:spPr bwMode="auto">
        <a:xfrm>
          <a:off x="5600700" y="6739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316869</xdr:rowOff>
    </xdr:from>
    <xdr:ext cx="762000" cy="259045"/>
    <xdr:sp macro="" textlink="">
      <xdr:nvSpPr>
        <xdr:cNvPr id="129" name="人口1人当たり決算額の推移該当値テキスト445"/>
        <xdr:cNvSpPr txBox="1"/>
      </xdr:nvSpPr>
      <xdr:spPr>
        <a:xfrm>
          <a:off x="5740400" y="6584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171374</xdr:rowOff>
    </xdr:from>
    <xdr:to>
      <xdr:col>26</xdr:col>
      <xdr:colOff>101600</xdr:colOff>
      <xdr:row>35</xdr:row>
      <xdr:rowOff>272974</xdr:rowOff>
    </xdr:to>
    <xdr:sp macro="" textlink="">
      <xdr:nvSpPr>
        <xdr:cNvPr id="130" name="楕円 129"/>
        <xdr:cNvSpPr/>
      </xdr:nvSpPr>
      <xdr:spPr bwMode="auto">
        <a:xfrm>
          <a:off x="4953000" y="6781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257751</xdr:rowOff>
    </xdr:from>
    <xdr:ext cx="736600" cy="259045"/>
    <xdr:sp macro="" textlink="">
      <xdr:nvSpPr>
        <xdr:cNvPr id="131" name="テキスト ボックス 130"/>
        <xdr:cNvSpPr txBox="1"/>
      </xdr:nvSpPr>
      <xdr:spPr>
        <a:xfrm>
          <a:off x="4622800" y="6868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172669</xdr:rowOff>
    </xdr:from>
    <xdr:to>
      <xdr:col>22</xdr:col>
      <xdr:colOff>165100</xdr:colOff>
      <xdr:row>35</xdr:row>
      <xdr:rowOff>274269</xdr:rowOff>
    </xdr:to>
    <xdr:sp macro="" textlink="">
      <xdr:nvSpPr>
        <xdr:cNvPr id="132" name="楕円 131"/>
        <xdr:cNvSpPr/>
      </xdr:nvSpPr>
      <xdr:spPr bwMode="auto">
        <a:xfrm>
          <a:off x="4254500" y="6783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259046</xdr:rowOff>
    </xdr:from>
    <xdr:ext cx="762000" cy="259045"/>
    <xdr:sp macro="" textlink="">
      <xdr:nvSpPr>
        <xdr:cNvPr id="133" name="テキスト ボックス 132"/>
        <xdr:cNvSpPr txBox="1"/>
      </xdr:nvSpPr>
      <xdr:spPr>
        <a:xfrm>
          <a:off x="3924300" y="686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149885</xdr:rowOff>
    </xdr:from>
    <xdr:to>
      <xdr:col>19</xdr:col>
      <xdr:colOff>38100</xdr:colOff>
      <xdr:row>35</xdr:row>
      <xdr:rowOff>251485</xdr:rowOff>
    </xdr:to>
    <xdr:sp macro="" textlink="">
      <xdr:nvSpPr>
        <xdr:cNvPr id="134" name="楕円 133"/>
        <xdr:cNvSpPr/>
      </xdr:nvSpPr>
      <xdr:spPr bwMode="auto">
        <a:xfrm>
          <a:off x="3556000" y="6760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236262</xdr:rowOff>
    </xdr:from>
    <xdr:ext cx="762000" cy="259045"/>
    <xdr:sp macro="" textlink="">
      <xdr:nvSpPr>
        <xdr:cNvPr id="135" name="テキスト ボックス 134"/>
        <xdr:cNvSpPr txBox="1"/>
      </xdr:nvSpPr>
      <xdr:spPr>
        <a:xfrm>
          <a:off x="3225800" y="684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139027</xdr:rowOff>
    </xdr:from>
    <xdr:to>
      <xdr:col>15</xdr:col>
      <xdr:colOff>101600</xdr:colOff>
      <xdr:row>35</xdr:row>
      <xdr:rowOff>240627</xdr:rowOff>
    </xdr:to>
    <xdr:sp macro="" textlink="">
      <xdr:nvSpPr>
        <xdr:cNvPr id="136" name="楕円 135"/>
        <xdr:cNvSpPr/>
      </xdr:nvSpPr>
      <xdr:spPr bwMode="auto">
        <a:xfrm>
          <a:off x="2857500" y="6749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225404</xdr:rowOff>
    </xdr:from>
    <xdr:ext cx="762000" cy="259045"/>
    <xdr:sp macro="" textlink="">
      <xdr:nvSpPr>
        <xdr:cNvPr id="137" name="テキスト ボックス 136"/>
        <xdr:cNvSpPr txBox="1"/>
      </xdr:nvSpPr>
      <xdr:spPr>
        <a:xfrm>
          <a:off x="2527300" y="6835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478,463
474,979
502.39
242,717,802
238,977,682
2,995,959
100,876,385
168,223,780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126180</xdr:rowOff>
    </xdr:from>
    <xdr:to>
      <xdr:col>24</xdr:col>
      <xdr:colOff>63500</xdr:colOff>
      <xdr:row>36</xdr:row>
      <xdr:rowOff>37157</xdr:rowOff>
    </xdr:to>
    <xdr:cxnSp macro="">
      <xdr:nvCxnSpPr>
        <xdr:cNvPr id="63" name="直線コネクタ 62"/>
        <xdr:cNvCxnSpPr/>
      </xdr:nvCxnSpPr>
      <xdr:spPr>
        <a:xfrm flipV="1">
          <a:off x="3797300" y="6126930"/>
          <a:ext cx="838200" cy="8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37157</xdr:rowOff>
    </xdr:from>
    <xdr:to>
      <xdr:col>19</xdr:col>
      <xdr:colOff>177800</xdr:colOff>
      <xdr:row>36</xdr:row>
      <xdr:rowOff>58775</xdr:rowOff>
    </xdr:to>
    <xdr:cxnSp macro="">
      <xdr:nvCxnSpPr>
        <xdr:cNvPr id="66" name="直線コネクタ 65"/>
        <xdr:cNvCxnSpPr/>
      </xdr:nvCxnSpPr>
      <xdr:spPr>
        <a:xfrm flipV="1">
          <a:off x="2908300" y="6209357"/>
          <a:ext cx="889000" cy="2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58775</xdr:rowOff>
    </xdr:from>
    <xdr:to>
      <xdr:col>15</xdr:col>
      <xdr:colOff>50800</xdr:colOff>
      <xdr:row>36</xdr:row>
      <xdr:rowOff>89571</xdr:rowOff>
    </xdr:to>
    <xdr:cxnSp macro="">
      <xdr:nvCxnSpPr>
        <xdr:cNvPr id="69" name="直線コネクタ 68"/>
        <xdr:cNvCxnSpPr/>
      </xdr:nvCxnSpPr>
      <xdr:spPr>
        <a:xfrm flipV="1">
          <a:off x="2019300" y="6230975"/>
          <a:ext cx="889000" cy="3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95242</xdr:rowOff>
    </xdr:from>
    <xdr:ext cx="534377" cy="259045"/>
    <xdr:sp macro="" textlink="">
      <xdr:nvSpPr>
        <xdr:cNvPr id="71" name="テキスト ボックス 70"/>
        <xdr:cNvSpPr txBox="1"/>
      </xdr:nvSpPr>
      <xdr:spPr>
        <a:xfrm>
          <a:off x="2641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59070</xdr:rowOff>
    </xdr:from>
    <xdr:to>
      <xdr:col>10</xdr:col>
      <xdr:colOff>114300</xdr:colOff>
      <xdr:row>36</xdr:row>
      <xdr:rowOff>89571</xdr:rowOff>
    </xdr:to>
    <xdr:cxnSp macro="">
      <xdr:nvCxnSpPr>
        <xdr:cNvPr id="72" name="直線コネクタ 71"/>
        <xdr:cNvCxnSpPr/>
      </xdr:nvCxnSpPr>
      <xdr:spPr>
        <a:xfrm>
          <a:off x="1130300" y="6231270"/>
          <a:ext cx="889000" cy="3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99258</xdr:rowOff>
    </xdr:from>
    <xdr:ext cx="534377" cy="259045"/>
    <xdr:sp macro="" textlink="">
      <xdr:nvSpPr>
        <xdr:cNvPr id="74" name="テキスト ボックス 73"/>
        <xdr:cNvSpPr txBox="1"/>
      </xdr:nvSpPr>
      <xdr:spPr>
        <a:xfrm>
          <a:off x="1752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105594</xdr:rowOff>
    </xdr:from>
    <xdr:ext cx="534377" cy="259045"/>
    <xdr:sp macro="" textlink="">
      <xdr:nvSpPr>
        <xdr:cNvPr id="76" name="テキスト ボックス 75"/>
        <xdr:cNvSpPr txBox="1"/>
      </xdr:nvSpPr>
      <xdr:spPr>
        <a:xfrm>
          <a:off x="863111" y="59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75380</xdr:rowOff>
    </xdr:from>
    <xdr:to>
      <xdr:col>24</xdr:col>
      <xdr:colOff>114300</xdr:colOff>
      <xdr:row>36</xdr:row>
      <xdr:rowOff>5530</xdr:rowOff>
    </xdr:to>
    <xdr:sp macro="" textlink="">
      <xdr:nvSpPr>
        <xdr:cNvPr id="82" name="楕円 81"/>
        <xdr:cNvSpPr/>
      </xdr:nvSpPr>
      <xdr:spPr>
        <a:xfrm>
          <a:off x="4584700" y="60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53807</xdr:rowOff>
    </xdr:from>
    <xdr:ext cx="534377" cy="259045"/>
    <xdr:sp macro="" textlink="">
      <xdr:nvSpPr>
        <xdr:cNvPr id="83" name="人件費該当値テキスト"/>
        <xdr:cNvSpPr txBox="1"/>
      </xdr:nvSpPr>
      <xdr:spPr>
        <a:xfrm>
          <a:off x="4686300" y="605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157807</xdr:rowOff>
    </xdr:from>
    <xdr:to>
      <xdr:col>20</xdr:col>
      <xdr:colOff>38100</xdr:colOff>
      <xdr:row>36</xdr:row>
      <xdr:rowOff>87957</xdr:rowOff>
    </xdr:to>
    <xdr:sp macro="" textlink="">
      <xdr:nvSpPr>
        <xdr:cNvPr id="84" name="楕円 83"/>
        <xdr:cNvSpPr/>
      </xdr:nvSpPr>
      <xdr:spPr>
        <a:xfrm>
          <a:off x="3746500" y="61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79084</xdr:rowOff>
    </xdr:from>
    <xdr:ext cx="534377" cy="259045"/>
    <xdr:sp macro="" textlink="">
      <xdr:nvSpPr>
        <xdr:cNvPr id="85" name="テキスト ボックス 84"/>
        <xdr:cNvSpPr txBox="1"/>
      </xdr:nvSpPr>
      <xdr:spPr>
        <a:xfrm>
          <a:off x="3530111" y="625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7975</xdr:rowOff>
    </xdr:from>
    <xdr:to>
      <xdr:col>15</xdr:col>
      <xdr:colOff>101600</xdr:colOff>
      <xdr:row>36</xdr:row>
      <xdr:rowOff>109575</xdr:rowOff>
    </xdr:to>
    <xdr:sp macro="" textlink="">
      <xdr:nvSpPr>
        <xdr:cNvPr id="86" name="楕円 85"/>
        <xdr:cNvSpPr/>
      </xdr:nvSpPr>
      <xdr:spPr>
        <a:xfrm>
          <a:off x="2857500" y="61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100702</xdr:rowOff>
    </xdr:from>
    <xdr:ext cx="534377" cy="259045"/>
    <xdr:sp macro="" textlink="">
      <xdr:nvSpPr>
        <xdr:cNvPr id="87" name="テキスト ボックス 86"/>
        <xdr:cNvSpPr txBox="1"/>
      </xdr:nvSpPr>
      <xdr:spPr>
        <a:xfrm>
          <a:off x="2641111" y="62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38771</xdr:rowOff>
    </xdr:from>
    <xdr:to>
      <xdr:col>10</xdr:col>
      <xdr:colOff>165100</xdr:colOff>
      <xdr:row>36</xdr:row>
      <xdr:rowOff>140371</xdr:rowOff>
    </xdr:to>
    <xdr:sp macro="" textlink="">
      <xdr:nvSpPr>
        <xdr:cNvPr id="88" name="楕円 87"/>
        <xdr:cNvSpPr/>
      </xdr:nvSpPr>
      <xdr:spPr>
        <a:xfrm>
          <a:off x="1968500" y="621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131498</xdr:rowOff>
    </xdr:from>
    <xdr:ext cx="534377" cy="259045"/>
    <xdr:sp macro="" textlink="">
      <xdr:nvSpPr>
        <xdr:cNvPr id="89" name="テキスト ボックス 88"/>
        <xdr:cNvSpPr txBox="1"/>
      </xdr:nvSpPr>
      <xdr:spPr>
        <a:xfrm>
          <a:off x="1752111" y="630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8270</xdr:rowOff>
    </xdr:from>
    <xdr:to>
      <xdr:col>6</xdr:col>
      <xdr:colOff>38100</xdr:colOff>
      <xdr:row>36</xdr:row>
      <xdr:rowOff>109870</xdr:rowOff>
    </xdr:to>
    <xdr:sp macro="" textlink="">
      <xdr:nvSpPr>
        <xdr:cNvPr id="90" name="楕円 89"/>
        <xdr:cNvSpPr/>
      </xdr:nvSpPr>
      <xdr:spPr>
        <a:xfrm>
          <a:off x="1079500" y="61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100997</xdr:rowOff>
    </xdr:from>
    <xdr:ext cx="534377" cy="259045"/>
    <xdr:sp macro="" textlink="">
      <xdr:nvSpPr>
        <xdr:cNvPr id="91" name="テキスト ボックス 90"/>
        <xdr:cNvSpPr txBox="1"/>
      </xdr:nvSpPr>
      <xdr:spPr>
        <a:xfrm>
          <a:off x="863111" y="627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110417</xdr:rowOff>
    </xdr:from>
    <xdr:to>
      <xdr:col>24</xdr:col>
      <xdr:colOff>63500</xdr:colOff>
      <xdr:row>58</xdr:row>
      <xdr:rowOff>60696</xdr:rowOff>
    </xdr:to>
    <xdr:cxnSp macro="">
      <xdr:nvCxnSpPr>
        <xdr:cNvPr id="119" name="直線コネクタ 118"/>
        <xdr:cNvCxnSpPr/>
      </xdr:nvCxnSpPr>
      <xdr:spPr>
        <a:xfrm flipV="1">
          <a:off x="3797300" y="9883067"/>
          <a:ext cx="838200" cy="1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60696</xdr:rowOff>
    </xdr:from>
    <xdr:to>
      <xdr:col>19</xdr:col>
      <xdr:colOff>177800</xdr:colOff>
      <xdr:row>58</xdr:row>
      <xdr:rowOff>125664</xdr:rowOff>
    </xdr:to>
    <xdr:cxnSp macro="">
      <xdr:nvCxnSpPr>
        <xdr:cNvPr id="122" name="直線コネクタ 121"/>
        <xdr:cNvCxnSpPr/>
      </xdr:nvCxnSpPr>
      <xdr:spPr>
        <a:xfrm flipV="1">
          <a:off x="2908300" y="10004796"/>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125664</xdr:rowOff>
    </xdr:from>
    <xdr:to>
      <xdr:col>15</xdr:col>
      <xdr:colOff>50800</xdr:colOff>
      <xdr:row>58</xdr:row>
      <xdr:rowOff>133642</xdr:rowOff>
    </xdr:to>
    <xdr:cxnSp macro="">
      <xdr:nvCxnSpPr>
        <xdr:cNvPr id="125" name="直線コネクタ 124"/>
        <xdr:cNvCxnSpPr/>
      </xdr:nvCxnSpPr>
      <xdr:spPr>
        <a:xfrm flipV="1">
          <a:off x="2019300" y="10069764"/>
          <a:ext cx="8890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133642</xdr:rowOff>
    </xdr:from>
    <xdr:to>
      <xdr:col>10</xdr:col>
      <xdr:colOff>114300</xdr:colOff>
      <xdr:row>59</xdr:row>
      <xdr:rowOff>21696</xdr:rowOff>
    </xdr:to>
    <xdr:cxnSp macro="">
      <xdr:nvCxnSpPr>
        <xdr:cNvPr id="128" name="直線コネクタ 127"/>
        <xdr:cNvCxnSpPr/>
      </xdr:nvCxnSpPr>
      <xdr:spPr>
        <a:xfrm flipV="1">
          <a:off x="1130300" y="10077742"/>
          <a:ext cx="889000" cy="5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43463</xdr:rowOff>
    </xdr:from>
    <xdr:ext cx="534377" cy="259045"/>
    <xdr:sp macro="" textlink="">
      <xdr:nvSpPr>
        <xdr:cNvPr id="130" name="テキスト ボックス 129"/>
        <xdr:cNvSpPr txBox="1"/>
      </xdr:nvSpPr>
      <xdr:spPr>
        <a:xfrm>
          <a:off x="1752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17175</xdr:rowOff>
    </xdr:from>
    <xdr:ext cx="534377" cy="259045"/>
    <xdr:sp macro="" textlink="">
      <xdr:nvSpPr>
        <xdr:cNvPr id="132" name="テキスト ボックス 131"/>
        <xdr:cNvSpPr txBox="1"/>
      </xdr:nvSpPr>
      <xdr:spPr>
        <a:xfrm>
          <a:off x="863111" y="96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59617</xdr:rowOff>
    </xdr:from>
    <xdr:to>
      <xdr:col>24</xdr:col>
      <xdr:colOff>114300</xdr:colOff>
      <xdr:row>57</xdr:row>
      <xdr:rowOff>161217</xdr:rowOff>
    </xdr:to>
    <xdr:sp macro="" textlink="">
      <xdr:nvSpPr>
        <xdr:cNvPr id="138" name="楕円 137"/>
        <xdr:cNvSpPr/>
      </xdr:nvSpPr>
      <xdr:spPr>
        <a:xfrm>
          <a:off x="4584700" y="983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38044</xdr:rowOff>
    </xdr:from>
    <xdr:ext cx="534377" cy="259045"/>
    <xdr:sp macro="" textlink="">
      <xdr:nvSpPr>
        <xdr:cNvPr id="139" name="物件費該当値テキスト"/>
        <xdr:cNvSpPr txBox="1"/>
      </xdr:nvSpPr>
      <xdr:spPr>
        <a:xfrm>
          <a:off x="4686300" y="981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9896</xdr:rowOff>
    </xdr:from>
    <xdr:to>
      <xdr:col>20</xdr:col>
      <xdr:colOff>38100</xdr:colOff>
      <xdr:row>58</xdr:row>
      <xdr:rowOff>111496</xdr:rowOff>
    </xdr:to>
    <xdr:sp macro="" textlink="">
      <xdr:nvSpPr>
        <xdr:cNvPr id="140" name="楕円 139"/>
        <xdr:cNvSpPr/>
      </xdr:nvSpPr>
      <xdr:spPr>
        <a:xfrm>
          <a:off x="3746500" y="995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102623</xdr:rowOff>
    </xdr:from>
    <xdr:ext cx="534377" cy="259045"/>
    <xdr:sp macro="" textlink="">
      <xdr:nvSpPr>
        <xdr:cNvPr id="141" name="テキスト ボックス 140"/>
        <xdr:cNvSpPr txBox="1"/>
      </xdr:nvSpPr>
      <xdr:spPr>
        <a:xfrm>
          <a:off x="3530111" y="1004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74864</xdr:rowOff>
    </xdr:from>
    <xdr:to>
      <xdr:col>15</xdr:col>
      <xdr:colOff>101600</xdr:colOff>
      <xdr:row>59</xdr:row>
      <xdr:rowOff>5014</xdr:rowOff>
    </xdr:to>
    <xdr:sp macro="" textlink="">
      <xdr:nvSpPr>
        <xdr:cNvPr id="142" name="楕円 141"/>
        <xdr:cNvSpPr/>
      </xdr:nvSpPr>
      <xdr:spPr>
        <a:xfrm>
          <a:off x="2857500" y="100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167591</xdr:rowOff>
    </xdr:from>
    <xdr:ext cx="534377" cy="259045"/>
    <xdr:sp macro="" textlink="">
      <xdr:nvSpPr>
        <xdr:cNvPr id="143" name="テキスト ボックス 142"/>
        <xdr:cNvSpPr txBox="1"/>
      </xdr:nvSpPr>
      <xdr:spPr>
        <a:xfrm>
          <a:off x="2641111" y="1011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82842</xdr:rowOff>
    </xdr:from>
    <xdr:to>
      <xdr:col>10</xdr:col>
      <xdr:colOff>165100</xdr:colOff>
      <xdr:row>59</xdr:row>
      <xdr:rowOff>12992</xdr:rowOff>
    </xdr:to>
    <xdr:sp macro="" textlink="">
      <xdr:nvSpPr>
        <xdr:cNvPr id="144" name="楕円 143"/>
        <xdr:cNvSpPr/>
      </xdr:nvSpPr>
      <xdr:spPr>
        <a:xfrm>
          <a:off x="1968500" y="100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4119</xdr:rowOff>
    </xdr:from>
    <xdr:ext cx="534377" cy="259045"/>
    <xdr:sp macro="" textlink="">
      <xdr:nvSpPr>
        <xdr:cNvPr id="145" name="テキスト ボックス 144"/>
        <xdr:cNvSpPr txBox="1"/>
      </xdr:nvSpPr>
      <xdr:spPr>
        <a:xfrm>
          <a:off x="1752111" y="1011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142346</xdr:rowOff>
    </xdr:from>
    <xdr:to>
      <xdr:col>6</xdr:col>
      <xdr:colOff>38100</xdr:colOff>
      <xdr:row>59</xdr:row>
      <xdr:rowOff>72496</xdr:rowOff>
    </xdr:to>
    <xdr:sp macro="" textlink="">
      <xdr:nvSpPr>
        <xdr:cNvPr id="146" name="楕円 145"/>
        <xdr:cNvSpPr/>
      </xdr:nvSpPr>
      <xdr:spPr>
        <a:xfrm>
          <a:off x="1079500" y="100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63623</xdr:rowOff>
    </xdr:from>
    <xdr:ext cx="534377" cy="259045"/>
    <xdr:sp macro="" textlink="">
      <xdr:nvSpPr>
        <xdr:cNvPr id="147" name="テキスト ボックス 146"/>
        <xdr:cNvSpPr txBox="1"/>
      </xdr:nvSpPr>
      <xdr:spPr>
        <a:xfrm>
          <a:off x="863111" y="1017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77369</xdr:rowOff>
    </xdr:from>
    <xdr:to>
      <xdr:col>24</xdr:col>
      <xdr:colOff>63500</xdr:colOff>
      <xdr:row>76</xdr:row>
      <xdr:rowOff>149073</xdr:rowOff>
    </xdr:to>
    <xdr:cxnSp macro="">
      <xdr:nvCxnSpPr>
        <xdr:cNvPr id="176" name="直線コネクタ 175"/>
        <xdr:cNvCxnSpPr/>
      </xdr:nvCxnSpPr>
      <xdr:spPr>
        <a:xfrm flipV="1">
          <a:off x="3797300" y="13107569"/>
          <a:ext cx="8382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112361</xdr:rowOff>
    </xdr:from>
    <xdr:ext cx="469744" cy="259045"/>
    <xdr:sp macro="" textlink="">
      <xdr:nvSpPr>
        <xdr:cNvPr id="177" name="維持補修費平均値テキスト"/>
        <xdr:cNvSpPr txBox="1"/>
      </xdr:nvSpPr>
      <xdr:spPr>
        <a:xfrm>
          <a:off x="4686300" y="1314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149073</xdr:rowOff>
    </xdr:from>
    <xdr:to>
      <xdr:col>19</xdr:col>
      <xdr:colOff>177800</xdr:colOff>
      <xdr:row>76</xdr:row>
      <xdr:rowOff>158598</xdr:rowOff>
    </xdr:to>
    <xdr:cxnSp macro="">
      <xdr:nvCxnSpPr>
        <xdr:cNvPr id="179" name="直線コネクタ 178"/>
        <xdr:cNvCxnSpPr/>
      </xdr:nvCxnSpPr>
      <xdr:spPr>
        <a:xfrm flipV="1">
          <a:off x="2908300" y="13179273"/>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116933</xdr:rowOff>
    </xdr:from>
    <xdr:ext cx="469744" cy="259045"/>
    <xdr:sp macro="" textlink="">
      <xdr:nvSpPr>
        <xdr:cNvPr id="181" name="テキスト ボックス 180"/>
        <xdr:cNvSpPr txBox="1"/>
      </xdr:nvSpPr>
      <xdr:spPr>
        <a:xfrm>
          <a:off x="3562428" y="133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158598</xdr:rowOff>
    </xdr:from>
    <xdr:to>
      <xdr:col>15</xdr:col>
      <xdr:colOff>50800</xdr:colOff>
      <xdr:row>77</xdr:row>
      <xdr:rowOff>53136</xdr:rowOff>
    </xdr:to>
    <xdr:cxnSp macro="">
      <xdr:nvCxnSpPr>
        <xdr:cNvPr id="182" name="直線コネクタ 181"/>
        <xdr:cNvCxnSpPr/>
      </xdr:nvCxnSpPr>
      <xdr:spPr>
        <a:xfrm flipV="1">
          <a:off x="2019300" y="13188798"/>
          <a:ext cx="889000" cy="6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100931</xdr:rowOff>
    </xdr:from>
    <xdr:ext cx="469744" cy="259045"/>
    <xdr:sp macro="" textlink="">
      <xdr:nvSpPr>
        <xdr:cNvPr id="184" name="テキスト ボックス 183"/>
        <xdr:cNvSpPr txBox="1"/>
      </xdr:nvSpPr>
      <xdr:spPr>
        <a:xfrm>
          <a:off x="2673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53136</xdr:rowOff>
    </xdr:from>
    <xdr:to>
      <xdr:col>10</xdr:col>
      <xdr:colOff>114300</xdr:colOff>
      <xdr:row>77</xdr:row>
      <xdr:rowOff>57328</xdr:rowOff>
    </xdr:to>
    <xdr:cxnSp macro="">
      <xdr:nvCxnSpPr>
        <xdr:cNvPr id="185" name="直線コネクタ 184"/>
        <xdr:cNvCxnSpPr/>
      </xdr:nvCxnSpPr>
      <xdr:spPr>
        <a:xfrm flipV="1">
          <a:off x="1130300" y="13254786"/>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107256</xdr:rowOff>
    </xdr:from>
    <xdr:ext cx="469744" cy="259045"/>
    <xdr:sp macro="" textlink="">
      <xdr:nvSpPr>
        <xdr:cNvPr id="187" name="テキスト ボックス 186"/>
        <xdr:cNvSpPr txBox="1"/>
      </xdr:nvSpPr>
      <xdr:spPr>
        <a:xfrm>
          <a:off x="1784428" y="1330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115715</xdr:rowOff>
    </xdr:from>
    <xdr:ext cx="469744" cy="259045"/>
    <xdr:sp macro="" textlink="">
      <xdr:nvSpPr>
        <xdr:cNvPr id="189" name="テキスト ボックス 188"/>
        <xdr:cNvSpPr txBox="1"/>
      </xdr:nvSpPr>
      <xdr:spPr>
        <a:xfrm>
          <a:off x="895428" y="1331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26569</xdr:rowOff>
    </xdr:from>
    <xdr:to>
      <xdr:col>24</xdr:col>
      <xdr:colOff>114300</xdr:colOff>
      <xdr:row>76</xdr:row>
      <xdr:rowOff>128169</xdr:rowOff>
    </xdr:to>
    <xdr:sp macro="" textlink="">
      <xdr:nvSpPr>
        <xdr:cNvPr id="195" name="楕円 194"/>
        <xdr:cNvSpPr/>
      </xdr:nvSpPr>
      <xdr:spPr>
        <a:xfrm>
          <a:off x="4584700" y="1305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49445</xdr:rowOff>
    </xdr:from>
    <xdr:ext cx="469744" cy="259045"/>
    <xdr:sp macro="" textlink="">
      <xdr:nvSpPr>
        <xdr:cNvPr id="196" name="維持補修費該当値テキスト"/>
        <xdr:cNvSpPr txBox="1"/>
      </xdr:nvSpPr>
      <xdr:spPr>
        <a:xfrm>
          <a:off x="4686300" y="1290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98273</xdr:rowOff>
    </xdr:from>
    <xdr:to>
      <xdr:col>20</xdr:col>
      <xdr:colOff>38100</xdr:colOff>
      <xdr:row>77</xdr:row>
      <xdr:rowOff>28423</xdr:rowOff>
    </xdr:to>
    <xdr:sp macro="" textlink="">
      <xdr:nvSpPr>
        <xdr:cNvPr id="197" name="楕円 196"/>
        <xdr:cNvSpPr/>
      </xdr:nvSpPr>
      <xdr:spPr>
        <a:xfrm>
          <a:off x="3746500" y="131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44949</xdr:rowOff>
    </xdr:from>
    <xdr:ext cx="469744" cy="259045"/>
    <xdr:sp macro="" textlink="">
      <xdr:nvSpPr>
        <xdr:cNvPr id="198" name="テキスト ボックス 197"/>
        <xdr:cNvSpPr txBox="1"/>
      </xdr:nvSpPr>
      <xdr:spPr>
        <a:xfrm>
          <a:off x="3562428" y="1290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107798</xdr:rowOff>
    </xdr:from>
    <xdr:to>
      <xdr:col>15</xdr:col>
      <xdr:colOff>101600</xdr:colOff>
      <xdr:row>77</xdr:row>
      <xdr:rowOff>37948</xdr:rowOff>
    </xdr:to>
    <xdr:sp macro="" textlink="">
      <xdr:nvSpPr>
        <xdr:cNvPr id="199" name="楕円 198"/>
        <xdr:cNvSpPr/>
      </xdr:nvSpPr>
      <xdr:spPr>
        <a:xfrm>
          <a:off x="2857500" y="1313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54474</xdr:rowOff>
    </xdr:from>
    <xdr:ext cx="469744" cy="259045"/>
    <xdr:sp macro="" textlink="">
      <xdr:nvSpPr>
        <xdr:cNvPr id="200" name="テキスト ボックス 199"/>
        <xdr:cNvSpPr txBox="1"/>
      </xdr:nvSpPr>
      <xdr:spPr>
        <a:xfrm>
          <a:off x="2673428" y="1291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2336</xdr:rowOff>
    </xdr:from>
    <xdr:to>
      <xdr:col>10</xdr:col>
      <xdr:colOff>165100</xdr:colOff>
      <xdr:row>77</xdr:row>
      <xdr:rowOff>103936</xdr:rowOff>
    </xdr:to>
    <xdr:sp macro="" textlink="">
      <xdr:nvSpPr>
        <xdr:cNvPr id="201" name="楕円 200"/>
        <xdr:cNvSpPr/>
      </xdr:nvSpPr>
      <xdr:spPr>
        <a:xfrm>
          <a:off x="1968500" y="1320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120463</xdr:rowOff>
    </xdr:from>
    <xdr:ext cx="469744" cy="259045"/>
    <xdr:sp macro="" textlink="">
      <xdr:nvSpPr>
        <xdr:cNvPr id="202" name="テキスト ボックス 201"/>
        <xdr:cNvSpPr txBox="1"/>
      </xdr:nvSpPr>
      <xdr:spPr>
        <a:xfrm>
          <a:off x="1784428" y="1297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6528</xdr:rowOff>
    </xdr:from>
    <xdr:to>
      <xdr:col>6</xdr:col>
      <xdr:colOff>38100</xdr:colOff>
      <xdr:row>77</xdr:row>
      <xdr:rowOff>108128</xdr:rowOff>
    </xdr:to>
    <xdr:sp macro="" textlink="">
      <xdr:nvSpPr>
        <xdr:cNvPr id="203" name="楕円 202"/>
        <xdr:cNvSpPr/>
      </xdr:nvSpPr>
      <xdr:spPr>
        <a:xfrm>
          <a:off x="1079500" y="1320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124655</xdr:rowOff>
    </xdr:from>
    <xdr:ext cx="469744" cy="259045"/>
    <xdr:sp macro="" textlink="">
      <xdr:nvSpPr>
        <xdr:cNvPr id="204" name="テキスト ボックス 203"/>
        <xdr:cNvSpPr txBox="1"/>
      </xdr:nvSpPr>
      <xdr:spPr>
        <a:xfrm>
          <a:off x="895428" y="1298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91517</xdr:rowOff>
    </xdr:from>
    <xdr:to>
      <xdr:col>24</xdr:col>
      <xdr:colOff>63500</xdr:colOff>
      <xdr:row>94</xdr:row>
      <xdr:rowOff>166446</xdr:rowOff>
    </xdr:to>
    <xdr:cxnSp macro="">
      <xdr:nvCxnSpPr>
        <xdr:cNvPr id="234" name="直線コネクタ 233"/>
        <xdr:cNvCxnSpPr/>
      </xdr:nvCxnSpPr>
      <xdr:spPr>
        <a:xfrm flipV="1">
          <a:off x="3797300" y="16207817"/>
          <a:ext cx="838200" cy="7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92448</xdr:rowOff>
    </xdr:from>
    <xdr:ext cx="599010" cy="259045"/>
    <xdr:sp macro="" textlink="">
      <xdr:nvSpPr>
        <xdr:cNvPr id="235" name="扶助費平均値テキスト"/>
        <xdr:cNvSpPr txBox="1"/>
      </xdr:nvSpPr>
      <xdr:spPr>
        <a:xfrm>
          <a:off x="4686300" y="1620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166446</xdr:rowOff>
    </xdr:from>
    <xdr:to>
      <xdr:col>19</xdr:col>
      <xdr:colOff>177800</xdr:colOff>
      <xdr:row>95</xdr:row>
      <xdr:rowOff>91630</xdr:rowOff>
    </xdr:to>
    <xdr:cxnSp macro="">
      <xdr:nvCxnSpPr>
        <xdr:cNvPr id="237" name="直線コネクタ 236"/>
        <xdr:cNvCxnSpPr/>
      </xdr:nvCxnSpPr>
      <xdr:spPr>
        <a:xfrm flipV="1">
          <a:off x="2908300" y="16282746"/>
          <a:ext cx="889000" cy="9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88916</xdr:rowOff>
    </xdr:from>
    <xdr:ext cx="599010" cy="259045"/>
    <xdr:sp macro="" textlink="">
      <xdr:nvSpPr>
        <xdr:cNvPr id="239" name="テキスト ボックス 238"/>
        <xdr:cNvSpPr txBox="1"/>
      </xdr:nvSpPr>
      <xdr:spPr>
        <a:xfrm>
          <a:off x="3497795" y="1637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91630</xdr:rowOff>
    </xdr:from>
    <xdr:to>
      <xdr:col>15</xdr:col>
      <xdr:colOff>50800</xdr:colOff>
      <xdr:row>95</xdr:row>
      <xdr:rowOff>117666</xdr:rowOff>
    </xdr:to>
    <xdr:cxnSp macro="">
      <xdr:nvCxnSpPr>
        <xdr:cNvPr id="240" name="直線コネクタ 239"/>
        <xdr:cNvCxnSpPr/>
      </xdr:nvCxnSpPr>
      <xdr:spPr>
        <a:xfrm flipV="1">
          <a:off x="2019300" y="16379380"/>
          <a:ext cx="889000"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151922</xdr:rowOff>
    </xdr:from>
    <xdr:ext cx="599010" cy="259045"/>
    <xdr:sp macro="" textlink="">
      <xdr:nvSpPr>
        <xdr:cNvPr id="242" name="テキスト ボックス 241"/>
        <xdr:cNvSpPr txBox="1"/>
      </xdr:nvSpPr>
      <xdr:spPr>
        <a:xfrm>
          <a:off x="2608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117666</xdr:rowOff>
    </xdr:from>
    <xdr:to>
      <xdr:col>10</xdr:col>
      <xdr:colOff>114300</xdr:colOff>
      <xdr:row>95</xdr:row>
      <xdr:rowOff>155981</xdr:rowOff>
    </xdr:to>
    <xdr:cxnSp macro="">
      <xdr:nvCxnSpPr>
        <xdr:cNvPr id="243" name="直線コネクタ 242"/>
        <xdr:cNvCxnSpPr/>
      </xdr:nvCxnSpPr>
      <xdr:spPr>
        <a:xfrm flipV="1">
          <a:off x="1130300" y="16405416"/>
          <a:ext cx="889000" cy="3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5" name="テキスト ボックス 244"/>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7" name="テキスト ボックス 246"/>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40717</xdr:rowOff>
    </xdr:from>
    <xdr:to>
      <xdr:col>24</xdr:col>
      <xdr:colOff>114300</xdr:colOff>
      <xdr:row>94</xdr:row>
      <xdr:rowOff>142317</xdr:rowOff>
    </xdr:to>
    <xdr:sp macro="" textlink="">
      <xdr:nvSpPr>
        <xdr:cNvPr id="253" name="楕円 252"/>
        <xdr:cNvSpPr/>
      </xdr:nvSpPr>
      <xdr:spPr>
        <a:xfrm>
          <a:off x="4584700" y="161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63594</xdr:rowOff>
    </xdr:from>
    <xdr:ext cx="599010" cy="259045"/>
    <xdr:sp macro="" textlink="">
      <xdr:nvSpPr>
        <xdr:cNvPr id="254" name="扶助費該当値テキスト"/>
        <xdr:cNvSpPr txBox="1"/>
      </xdr:nvSpPr>
      <xdr:spPr>
        <a:xfrm>
          <a:off x="4686300" y="1600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115646</xdr:rowOff>
    </xdr:from>
    <xdr:to>
      <xdr:col>20</xdr:col>
      <xdr:colOff>38100</xdr:colOff>
      <xdr:row>95</xdr:row>
      <xdr:rowOff>45796</xdr:rowOff>
    </xdr:to>
    <xdr:sp macro="" textlink="">
      <xdr:nvSpPr>
        <xdr:cNvPr id="255" name="楕円 254"/>
        <xdr:cNvSpPr/>
      </xdr:nvSpPr>
      <xdr:spPr>
        <a:xfrm>
          <a:off x="3746500" y="1623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62323</xdr:rowOff>
    </xdr:from>
    <xdr:ext cx="599010" cy="259045"/>
    <xdr:sp macro="" textlink="">
      <xdr:nvSpPr>
        <xdr:cNvPr id="256" name="テキスト ボックス 255"/>
        <xdr:cNvSpPr txBox="1"/>
      </xdr:nvSpPr>
      <xdr:spPr>
        <a:xfrm>
          <a:off x="3497795" y="1600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40830</xdr:rowOff>
    </xdr:from>
    <xdr:to>
      <xdr:col>15</xdr:col>
      <xdr:colOff>101600</xdr:colOff>
      <xdr:row>95</xdr:row>
      <xdr:rowOff>142430</xdr:rowOff>
    </xdr:to>
    <xdr:sp macro="" textlink="">
      <xdr:nvSpPr>
        <xdr:cNvPr id="257" name="楕円 256"/>
        <xdr:cNvSpPr/>
      </xdr:nvSpPr>
      <xdr:spPr>
        <a:xfrm>
          <a:off x="2857500" y="163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158957</xdr:rowOff>
    </xdr:from>
    <xdr:ext cx="599010" cy="259045"/>
    <xdr:sp macro="" textlink="">
      <xdr:nvSpPr>
        <xdr:cNvPr id="258" name="テキスト ボックス 257"/>
        <xdr:cNvSpPr txBox="1"/>
      </xdr:nvSpPr>
      <xdr:spPr>
        <a:xfrm>
          <a:off x="2608795" y="1610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66866</xdr:rowOff>
    </xdr:from>
    <xdr:to>
      <xdr:col>10</xdr:col>
      <xdr:colOff>165100</xdr:colOff>
      <xdr:row>95</xdr:row>
      <xdr:rowOff>168466</xdr:rowOff>
    </xdr:to>
    <xdr:sp macro="" textlink="">
      <xdr:nvSpPr>
        <xdr:cNvPr id="259" name="楕円 258"/>
        <xdr:cNvSpPr/>
      </xdr:nvSpPr>
      <xdr:spPr>
        <a:xfrm>
          <a:off x="1968500" y="163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159593</xdr:rowOff>
    </xdr:from>
    <xdr:ext cx="599010" cy="259045"/>
    <xdr:sp macro="" textlink="">
      <xdr:nvSpPr>
        <xdr:cNvPr id="260" name="テキスト ボックス 259"/>
        <xdr:cNvSpPr txBox="1"/>
      </xdr:nvSpPr>
      <xdr:spPr>
        <a:xfrm>
          <a:off x="1719795" y="1644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105181</xdr:rowOff>
    </xdr:from>
    <xdr:to>
      <xdr:col>6</xdr:col>
      <xdr:colOff>38100</xdr:colOff>
      <xdr:row>96</xdr:row>
      <xdr:rowOff>35331</xdr:rowOff>
    </xdr:to>
    <xdr:sp macro="" textlink="">
      <xdr:nvSpPr>
        <xdr:cNvPr id="261" name="楕円 260"/>
        <xdr:cNvSpPr/>
      </xdr:nvSpPr>
      <xdr:spPr>
        <a:xfrm>
          <a:off x="1079500" y="1639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26458</xdr:rowOff>
    </xdr:from>
    <xdr:ext cx="599010" cy="259045"/>
    <xdr:sp macro="" textlink="">
      <xdr:nvSpPr>
        <xdr:cNvPr id="262" name="テキスト ボックス 261"/>
        <xdr:cNvSpPr txBox="1"/>
      </xdr:nvSpPr>
      <xdr:spPr>
        <a:xfrm>
          <a:off x="830795" y="1648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97226</xdr:rowOff>
    </xdr:from>
    <xdr:to>
      <xdr:col>55</xdr:col>
      <xdr:colOff>0</xdr:colOff>
      <xdr:row>38</xdr:row>
      <xdr:rowOff>40770</xdr:rowOff>
    </xdr:to>
    <xdr:cxnSp macro="">
      <xdr:nvCxnSpPr>
        <xdr:cNvPr id="291" name="直線コネクタ 290"/>
        <xdr:cNvCxnSpPr/>
      </xdr:nvCxnSpPr>
      <xdr:spPr>
        <a:xfrm flipV="1">
          <a:off x="9639300" y="5755076"/>
          <a:ext cx="838200" cy="80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40770</xdr:rowOff>
    </xdr:from>
    <xdr:to>
      <xdr:col>50</xdr:col>
      <xdr:colOff>114300</xdr:colOff>
      <xdr:row>38</xdr:row>
      <xdr:rowOff>47155</xdr:rowOff>
    </xdr:to>
    <xdr:cxnSp macro="">
      <xdr:nvCxnSpPr>
        <xdr:cNvPr id="294" name="直線コネクタ 293"/>
        <xdr:cNvCxnSpPr/>
      </xdr:nvCxnSpPr>
      <xdr:spPr>
        <a:xfrm flipV="1">
          <a:off x="8750300" y="6555870"/>
          <a:ext cx="889000" cy="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46812</xdr:rowOff>
    </xdr:from>
    <xdr:to>
      <xdr:col>45</xdr:col>
      <xdr:colOff>177800</xdr:colOff>
      <xdr:row>38</xdr:row>
      <xdr:rowOff>47155</xdr:rowOff>
    </xdr:to>
    <xdr:cxnSp macro="">
      <xdr:nvCxnSpPr>
        <xdr:cNvPr id="297" name="直線コネクタ 296"/>
        <xdr:cNvCxnSpPr/>
      </xdr:nvCxnSpPr>
      <xdr:spPr>
        <a:xfrm>
          <a:off x="7861300" y="6561912"/>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55984</xdr:rowOff>
    </xdr:from>
    <xdr:ext cx="534377" cy="259045"/>
    <xdr:sp macro="" textlink="">
      <xdr:nvSpPr>
        <xdr:cNvPr id="299" name="テキスト ボックス 298"/>
        <xdr:cNvSpPr txBox="1"/>
      </xdr:nvSpPr>
      <xdr:spPr>
        <a:xfrm>
          <a:off x="8483111" y="62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46812</xdr:rowOff>
    </xdr:from>
    <xdr:to>
      <xdr:col>41</xdr:col>
      <xdr:colOff>50800</xdr:colOff>
      <xdr:row>38</xdr:row>
      <xdr:rowOff>48671</xdr:rowOff>
    </xdr:to>
    <xdr:cxnSp macro="">
      <xdr:nvCxnSpPr>
        <xdr:cNvPr id="300" name="直線コネクタ 299"/>
        <xdr:cNvCxnSpPr/>
      </xdr:nvCxnSpPr>
      <xdr:spPr>
        <a:xfrm flipV="1">
          <a:off x="6972300" y="6561912"/>
          <a:ext cx="889000" cy="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69730</xdr:rowOff>
    </xdr:from>
    <xdr:ext cx="534377" cy="259045"/>
    <xdr:sp macro="" textlink="">
      <xdr:nvSpPr>
        <xdr:cNvPr id="302" name="テキスト ボックス 301"/>
        <xdr:cNvSpPr txBox="1"/>
      </xdr:nvSpPr>
      <xdr:spPr>
        <a:xfrm>
          <a:off x="7594111" y="624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63931</xdr:rowOff>
    </xdr:from>
    <xdr:ext cx="534377" cy="259045"/>
    <xdr:sp macro="" textlink="">
      <xdr:nvSpPr>
        <xdr:cNvPr id="304" name="テキスト ボックス 303"/>
        <xdr:cNvSpPr txBox="1"/>
      </xdr:nvSpPr>
      <xdr:spPr>
        <a:xfrm>
          <a:off x="6705111" y="62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46426</xdr:rowOff>
    </xdr:from>
    <xdr:to>
      <xdr:col>55</xdr:col>
      <xdr:colOff>50800</xdr:colOff>
      <xdr:row>33</xdr:row>
      <xdr:rowOff>148026</xdr:rowOff>
    </xdr:to>
    <xdr:sp macro="" textlink="">
      <xdr:nvSpPr>
        <xdr:cNvPr id="310" name="楕円 309"/>
        <xdr:cNvSpPr/>
      </xdr:nvSpPr>
      <xdr:spPr>
        <a:xfrm>
          <a:off x="10426700" y="570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132803</xdr:rowOff>
    </xdr:from>
    <xdr:ext cx="599010" cy="259045"/>
    <xdr:sp macro="" textlink="">
      <xdr:nvSpPr>
        <xdr:cNvPr id="311" name="補助費等該当値テキスト"/>
        <xdr:cNvSpPr txBox="1"/>
      </xdr:nvSpPr>
      <xdr:spPr>
        <a:xfrm>
          <a:off x="10528300" y="561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161420</xdr:rowOff>
    </xdr:from>
    <xdr:to>
      <xdr:col>50</xdr:col>
      <xdr:colOff>165100</xdr:colOff>
      <xdr:row>38</xdr:row>
      <xdr:rowOff>91570</xdr:rowOff>
    </xdr:to>
    <xdr:sp macro="" textlink="">
      <xdr:nvSpPr>
        <xdr:cNvPr id="312" name="楕円 311"/>
        <xdr:cNvSpPr/>
      </xdr:nvSpPr>
      <xdr:spPr>
        <a:xfrm>
          <a:off x="9588500" y="650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82697</xdr:rowOff>
    </xdr:from>
    <xdr:ext cx="534377" cy="259045"/>
    <xdr:sp macro="" textlink="">
      <xdr:nvSpPr>
        <xdr:cNvPr id="313" name="テキスト ボックス 312"/>
        <xdr:cNvSpPr txBox="1"/>
      </xdr:nvSpPr>
      <xdr:spPr>
        <a:xfrm>
          <a:off x="9372111" y="659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167805</xdr:rowOff>
    </xdr:from>
    <xdr:to>
      <xdr:col>46</xdr:col>
      <xdr:colOff>38100</xdr:colOff>
      <xdr:row>38</xdr:row>
      <xdr:rowOff>97955</xdr:rowOff>
    </xdr:to>
    <xdr:sp macro="" textlink="">
      <xdr:nvSpPr>
        <xdr:cNvPr id="314" name="楕円 313"/>
        <xdr:cNvSpPr/>
      </xdr:nvSpPr>
      <xdr:spPr>
        <a:xfrm>
          <a:off x="8699500" y="651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89082</xdr:rowOff>
    </xdr:from>
    <xdr:ext cx="534377" cy="259045"/>
    <xdr:sp macro="" textlink="">
      <xdr:nvSpPr>
        <xdr:cNvPr id="315" name="テキスト ボックス 314"/>
        <xdr:cNvSpPr txBox="1"/>
      </xdr:nvSpPr>
      <xdr:spPr>
        <a:xfrm>
          <a:off x="8483111" y="660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167462</xdr:rowOff>
    </xdr:from>
    <xdr:to>
      <xdr:col>41</xdr:col>
      <xdr:colOff>101600</xdr:colOff>
      <xdr:row>38</xdr:row>
      <xdr:rowOff>97612</xdr:rowOff>
    </xdr:to>
    <xdr:sp macro="" textlink="">
      <xdr:nvSpPr>
        <xdr:cNvPr id="316" name="楕円 315"/>
        <xdr:cNvSpPr/>
      </xdr:nvSpPr>
      <xdr:spPr>
        <a:xfrm>
          <a:off x="7810500" y="651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88739</xdr:rowOff>
    </xdr:from>
    <xdr:ext cx="534377" cy="259045"/>
    <xdr:sp macro="" textlink="">
      <xdr:nvSpPr>
        <xdr:cNvPr id="317" name="テキスト ボックス 316"/>
        <xdr:cNvSpPr txBox="1"/>
      </xdr:nvSpPr>
      <xdr:spPr>
        <a:xfrm>
          <a:off x="7594111" y="660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169321</xdr:rowOff>
    </xdr:from>
    <xdr:to>
      <xdr:col>36</xdr:col>
      <xdr:colOff>165100</xdr:colOff>
      <xdr:row>38</xdr:row>
      <xdr:rowOff>99471</xdr:rowOff>
    </xdr:to>
    <xdr:sp macro="" textlink="">
      <xdr:nvSpPr>
        <xdr:cNvPr id="318" name="楕円 317"/>
        <xdr:cNvSpPr/>
      </xdr:nvSpPr>
      <xdr:spPr>
        <a:xfrm>
          <a:off x="6921500" y="651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90598</xdr:rowOff>
    </xdr:from>
    <xdr:ext cx="534377" cy="259045"/>
    <xdr:sp macro="" textlink="">
      <xdr:nvSpPr>
        <xdr:cNvPr id="319" name="テキスト ボックス 318"/>
        <xdr:cNvSpPr txBox="1"/>
      </xdr:nvSpPr>
      <xdr:spPr>
        <a:xfrm>
          <a:off x="6705111" y="660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168994</xdr:rowOff>
    </xdr:from>
    <xdr:to>
      <xdr:col>55</xdr:col>
      <xdr:colOff>0</xdr:colOff>
      <xdr:row>57</xdr:row>
      <xdr:rowOff>25694</xdr:rowOff>
    </xdr:to>
    <xdr:cxnSp macro="">
      <xdr:nvCxnSpPr>
        <xdr:cNvPr id="351" name="直線コネクタ 350"/>
        <xdr:cNvCxnSpPr/>
      </xdr:nvCxnSpPr>
      <xdr:spPr>
        <a:xfrm flipV="1">
          <a:off x="9639300" y="9770194"/>
          <a:ext cx="8382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25694</xdr:rowOff>
    </xdr:from>
    <xdr:to>
      <xdr:col>50</xdr:col>
      <xdr:colOff>114300</xdr:colOff>
      <xdr:row>57</xdr:row>
      <xdr:rowOff>80542</xdr:rowOff>
    </xdr:to>
    <xdr:cxnSp macro="">
      <xdr:nvCxnSpPr>
        <xdr:cNvPr id="354" name="直線コネクタ 353"/>
        <xdr:cNvCxnSpPr/>
      </xdr:nvCxnSpPr>
      <xdr:spPr>
        <a:xfrm flipV="1">
          <a:off x="8750300" y="9798344"/>
          <a:ext cx="889000" cy="5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6" name="テキスト ボックス 355"/>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163050</xdr:rowOff>
    </xdr:from>
    <xdr:to>
      <xdr:col>45</xdr:col>
      <xdr:colOff>177800</xdr:colOff>
      <xdr:row>57</xdr:row>
      <xdr:rowOff>80542</xdr:rowOff>
    </xdr:to>
    <xdr:cxnSp macro="">
      <xdr:nvCxnSpPr>
        <xdr:cNvPr id="357" name="直線コネクタ 356"/>
        <xdr:cNvCxnSpPr/>
      </xdr:nvCxnSpPr>
      <xdr:spPr>
        <a:xfrm>
          <a:off x="7861300" y="9764250"/>
          <a:ext cx="889000" cy="8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146101</xdr:rowOff>
    </xdr:from>
    <xdr:to>
      <xdr:col>41</xdr:col>
      <xdr:colOff>50800</xdr:colOff>
      <xdr:row>56</xdr:row>
      <xdr:rowOff>163050</xdr:rowOff>
    </xdr:to>
    <xdr:cxnSp macro="">
      <xdr:nvCxnSpPr>
        <xdr:cNvPr id="360" name="直線コネクタ 359"/>
        <xdr:cNvCxnSpPr/>
      </xdr:nvCxnSpPr>
      <xdr:spPr>
        <a:xfrm>
          <a:off x="6972300" y="9747301"/>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50468</xdr:rowOff>
    </xdr:from>
    <xdr:ext cx="534377" cy="259045"/>
    <xdr:sp macro="" textlink="">
      <xdr:nvSpPr>
        <xdr:cNvPr id="362" name="テキスト ボックス 361"/>
        <xdr:cNvSpPr txBox="1"/>
      </xdr:nvSpPr>
      <xdr:spPr>
        <a:xfrm>
          <a:off x="7594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52713</xdr:rowOff>
    </xdr:from>
    <xdr:ext cx="534377" cy="259045"/>
    <xdr:sp macro="" textlink="">
      <xdr:nvSpPr>
        <xdr:cNvPr id="364" name="テキスト ボックス 363"/>
        <xdr:cNvSpPr txBox="1"/>
      </xdr:nvSpPr>
      <xdr:spPr>
        <a:xfrm>
          <a:off x="6705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118194</xdr:rowOff>
    </xdr:from>
    <xdr:to>
      <xdr:col>55</xdr:col>
      <xdr:colOff>50800</xdr:colOff>
      <xdr:row>57</xdr:row>
      <xdr:rowOff>48344</xdr:rowOff>
    </xdr:to>
    <xdr:sp macro="" textlink="">
      <xdr:nvSpPr>
        <xdr:cNvPr id="370" name="楕円 369"/>
        <xdr:cNvSpPr/>
      </xdr:nvSpPr>
      <xdr:spPr>
        <a:xfrm>
          <a:off x="10426700" y="971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96621</xdr:rowOff>
    </xdr:from>
    <xdr:ext cx="534377" cy="259045"/>
    <xdr:sp macro="" textlink="">
      <xdr:nvSpPr>
        <xdr:cNvPr id="371" name="普通建設事業費該当値テキスト"/>
        <xdr:cNvSpPr txBox="1"/>
      </xdr:nvSpPr>
      <xdr:spPr>
        <a:xfrm>
          <a:off x="10528300" y="969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146344</xdr:rowOff>
    </xdr:from>
    <xdr:to>
      <xdr:col>50</xdr:col>
      <xdr:colOff>165100</xdr:colOff>
      <xdr:row>57</xdr:row>
      <xdr:rowOff>76494</xdr:rowOff>
    </xdr:to>
    <xdr:sp macro="" textlink="">
      <xdr:nvSpPr>
        <xdr:cNvPr id="372" name="楕円 371"/>
        <xdr:cNvSpPr/>
      </xdr:nvSpPr>
      <xdr:spPr>
        <a:xfrm>
          <a:off x="9588500" y="974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67621</xdr:rowOff>
    </xdr:from>
    <xdr:ext cx="534377" cy="259045"/>
    <xdr:sp macro="" textlink="">
      <xdr:nvSpPr>
        <xdr:cNvPr id="373" name="テキスト ボックス 372"/>
        <xdr:cNvSpPr txBox="1"/>
      </xdr:nvSpPr>
      <xdr:spPr>
        <a:xfrm>
          <a:off x="9372111" y="98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29742</xdr:rowOff>
    </xdr:from>
    <xdr:to>
      <xdr:col>46</xdr:col>
      <xdr:colOff>38100</xdr:colOff>
      <xdr:row>57</xdr:row>
      <xdr:rowOff>131342</xdr:rowOff>
    </xdr:to>
    <xdr:sp macro="" textlink="">
      <xdr:nvSpPr>
        <xdr:cNvPr id="374" name="楕円 373"/>
        <xdr:cNvSpPr/>
      </xdr:nvSpPr>
      <xdr:spPr>
        <a:xfrm>
          <a:off x="8699500" y="980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122469</xdr:rowOff>
    </xdr:from>
    <xdr:ext cx="534377" cy="259045"/>
    <xdr:sp macro="" textlink="">
      <xdr:nvSpPr>
        <xdr:cNvPr id="375" name="テキスト ボックス 374"/>
        <xdr:cNvSpPr txBox="1"/>
      </xdr:nvSpPr>
      <xdr:spPr>
        <a:xfrm>
          <a:off x="8483111" y="989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112250</xdr:rowOff>
    </xdr:from>
    <xdr:to>
      <xdr:col>41</xdr:col>
      <xdr:colOff>101600</xdr:colOff>
      <xdr:row>57</xdr:row>
      <xdr:rowOff>42400</xdr:rowOff>
    </xdr:to>
    <xdr:sp macro="" textlink="">
      <xdr:nvSpPr>
        <xdr:cNvPr id="376" name="楕円 375"/>
        <xdr:cNvSpPr/>
      </xdr:nvSpPr>
      <xdr:spPr>
        <a:xfrm>
          <a:off x="7810500" y="97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33527</xdr:rowOff>
    </xdr:from>
    <xdr:ext cx="534377" cy="259045"/>
    <xdr:sp macro="" textlink="">
      <xdr:nvSpPr>
        <xdr:cNvPr id="377" name="テキスト ボックス 376"/>
        <xdr:cNvSpPr txBox="1"/>
      </xdr:nvSpPr>
      <xdr:spPr>
        <a:xfrm>
          <a:off x="7594111" y="98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95301</xdr:rowOff>
    </xdr:from>
    <xdr:to>
      <xdr:col>36</xdr:col>
      <xdr:colOff>165100</xdr:colOff>
      <xdr:row>57</xdr:row>
      <xdr:rowOff>25451</xdr:rowOff>
    </xdr:to>
    <xdr:sp macro="" textlink="">
      <xdr:nvSpPr>
        <xdr:cNvPr id="378" name="楕円 377"/>
        <xdr:cNvSpPr/>
      </xdr:nvSpPr>
      <xdr:spPr>
        <a:xfrm>
          <a:off x="6921500" y="969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41978</xdr:rowOff>
    </xdr:from>
    <xdr:ext cx="534377" cy="259045"/>
    <xdr:sp macro="" textlink="">
      <xdr:nvSpPr>
        <xdr:cNvPr id="379" name="テキスト ボックス 378"/>
        <xdr:cNvSpPr txBox="1"/>
      </xdr:nvSpPr>
      <xdr:spPr>
        <a:xfrm>
          <a:off x="6705111" y="947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136979</xdr:rowOff>
    </xdr:from>
    <xdr:to>
      <xdr:col>55</xdr:col>
      <xdr:colOff>0</xdr:colOff>
      <xdr:row>77</xdr:row>
      <xdr:rowOff>76470</xdr:rowOff>
    </xdr:to>
    <xdr:cxnSp macro="">
      <xdr:nvCxnSpPr>
        <xdr:cNvPr id="406" name="直線コネクタ 405"/>
        <xdr:cNvCxnSpPr/>
      </xdr:nvCxnSpPr>
      <xdr:spPr>
        <a:xfrm>
          <a:off x="9639300" y="13167179"/>
          <a:ext cx="838200" cy="1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136979</xdr:rowOff>
    </xdr:from>
    <xdr:to>
      <xdr:col>50</xdr:col>
      <xdr:colOff>114300</xdr:colOff>
      <xdr:row>77</xdr:row>
      <xdr:rowOff>1169</xdr:rowOff>
    </xdr:to>
    <xdr:cxnSp macro="">
      <xdr:nvCxnSpPr>
        <xdr:cNvPr id="409" name="直線コネクタ 408"/>
        <xdr:cNvCxnSpPr/>
      </xdr:nvCxnSpPr>
      <xdr:spPr>
        <a:xfrm flipV="1">
          <a:off x="8750300" y="13167179"/>
          <a:ext cx="889000" cy="3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64310</xdr:rowOff>
    </xdr:from>
    <xdr:ext cx="534377" cy="259045"/>
    <xdr:sp macro="" textlink="">
      <xdr:nvSpPr>
        <xdr:cNvPr id="411" name="テキスト ボックス 410"/>
        <xdr:cNvSpPr txBox="1"/>
      </xdr:nvSpPr>
      <xdr:spPr>
        <a:xfrm>
          <a:off x="9372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1169</xdr:rowOff>
    </xdr:from>
    <xdr:to>
      <xdr:col>45</xdr:col>
      <xdr:colOff>177800</xdr:colOff>
      <xdr:row>77</xdr:row>
      <xdr:rowOff>28761</xdr:rowOff>
    </xdr:to>
    <xdr:cxnSp macro="">
      <xdr:nvCxnSpPr>
        <xdr:cNvPr id="412" name="直線コネクタ 411"/>
        <xdr:cNvCxnSpPr/>
      </xdr:nvCxnSpPr>
      <xdr:spPr>
        <a:xfrm flipV="1">
          <a:off x="7861300" y="13202819"/>
          <a:ext cx="889000" cy="2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122328</xdr:rowOff>
    </xdr:from>
    <xdr:ext cx="534377" cy="259045"/>
    <xdr:sp macro="" textlink="">
      <xdr:nvSpPr>
        <xdr:cNvPr id="414" name="テキスト ボックス 413"/>
        <xdr:cNvSpPr txBox="1"/>
      </xdr:nvSpPr>
      <xdr:spPr>
        <a:xfrm>
          <a:off x="8483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1922</xdr:rowOff>
    </xdr:from>
    <xdr:to>
      <xdr:col>41</xdr:col>
      <xdr:colOff>50800</xdr:colOff>
      <xdr:row>77</xdr:row>
      <xdr:rowOff>28761</xdr:rowOff>
    </xdr:to>
    <xdr:cxnSp macro="">
      <xdr:nvCxnSpPr>
        <xdr:cNvPr id="415" name="直線コネクタ 414"/>
        <xdr:cNvCxnSpPr/>
      </xdr:nvCxnSpPr>
      <xdr:spPr>
        <a:xfrm>
          <a:off x="6972300" y="13203572"/>
          <a:ext cx="889000" cy="2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94804</xdr:rowOff>
    </xdr:from>
    <xdr:ext cx="534377" cy="259045"/>
    <xdr:sp macro="" textlink="">
      <xdr:nvSpPr>
        <xdr:cNvPr id="417" name="テキスト ボックス 416"/>
        <xdr:cNvSpPr txBox="1"/>
      </xdr:nvSpPr>
      <xdr:spPr>
        <a:xfrm>
          <a:off x="7594111" y="132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58892</xdr:rowOff>
    </xdr:from>
    <xdr:ext cx="534377" cy="259045"/>
    <xdr:sp macro="" textlink="">
      <xdr:nvSpPr>
        <xdr:cNvPr id="419" name="テキスト ボックス 418"/>
        <xdr:cNvSpPr txBox="1"/>
      </xdr:nvSpPr>
      <xdr:spPr>
        <a:xfrm>
          <a:off x="6705111" y="1326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25670</xdr:rowOff>
    </xdr:from>
    <xdr:to>
      <xdr:col>55</xdr:col>
      <xdr:colOff>50800</xdr:colOff>
      <xdr:row>77</xdr:row>
      <xdr:rowOff>127270</xdr:rowOff>
    </xdr:to>
    <xdr:sp macro="" textlink="">
      <xdr:nvSpPr>
        <xdr:cNvPr id="425" name="楕円 424"/>
        <xdr:cNvSpPr/>
      </xdr:nvSpPr>
      <xdr:spPr>
        <a:xfrm>
          <a:off x="10426700" y="1322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4097</xdr:rowOff>
    </xdr:from>
    <xdr:ext cx="534377" cy="259045"/>
    <xdr:sp macro="" textlink="">
      <xdr:nvSpPr>
        <xdr:cNvPr id="426" name="普通建設事業費 （ うち新規整備　）該当値テキスト"/>
        <xdr:cNvSpPr txBox="1"/>
      </xdr:nvSpPr>
      <xdr:spPr>
        <a:xfrm>
          <a:off x="10528300" y="132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86179</xdr:rowOff>
    </xdr:from>
    <xdr:to>
      <xdr:col>50</xdr:col>
      <xdr:colOff>165100</xdr:colOff>
      <xdr:row>77</xdr:row>
      <xdr:rowOff>16329</xdr:rowOff>
    </xdr:to>
    <xdr:sp macro="" textlink="">
      <xdr:nvSpPr>
        <xdr:cNvPr id="427" name="楕円 426"/>
        <xdr:cNvSpPr/>
      </xdr:nvSpPr>
      <xdr:spPr>
        <a:xfrm>
          <a:off x="9588500" y="131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32857</xdr:rowOff>
    </xdr:from>
    <xdr:ext cx="534377" cy="259045"/>
    <xdr:sp macro="" textlink="">
      <xdr:nvSpPr>
        <xdr:cNvPr id="428" name="テキスト ボックス 427"/>
        <xdr:cNvSpPr txBox="1"/>
      </xdr:nvSpPr>
      <xdr:spPr>
        <a:xfrm>
          <a:off x="9372111" y="1289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121819</xdr:rowOff>
    </xdr:from>
    <xdr:to>
      <xdr:col>46</xdr:col>
      <xdr:colOff>38100</xdr:colOff>
      <xdr:row>77</xdr:row>
      <xdr:rowOff>51969</xdr:rowOff>
    </xdr:to>
    <xdr:sp macro="" textlink="">
      <xdr:nvSpPr>
        <xdr:cNvPr id="429" name="楕円 428"/>
        <xdr:cNvSpPr/>
      </xdr:nvSpPr>
      <xdr:spPr>
        <a:xfrm>
          <a:off x="8699500" y="1315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68495</xdr:rowOff>
    </xdr:from>
    <xdr:ext cx="534377" cy="259045"/>
    <xdr:sp macro="" textlink="">
      <xdr:nvSpPr>
        <xdr:cNvPr id="430" name="テキスト ボックス 429"/>
        <xdr:cNvSpPr txBox="1"/>
      </xdr:nvSpPr>
      <xdr:spPr>
        <a:xfrm>
          <a:off x="8483111" y="1292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149411</xdr:rowOff>
    </xdr:from>
    <xdr:to>
      <xdr:col>41</xdr:col>
      <xdr:colOff>101600</xdr:colOff>
      <xdr:row>77</xdr:row>
      <xdr:rowOff>79561</xdr:rowOff>
    </xdr:to>
    <xdr:sp macro="" textlink="">
      <xdr:nvSpPr>
        <xdr:cNvPr id="431" name="楕円 430"/>
        <xdr:cNvSpPr/>
      </xdr:nvSpPr>
      <xdr:spPr>
        <a:xfrm>
          <a:off x="7810500" y="1317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96087</xdr:rowOff>
    </xdr:from>
    <xdr:ext cx="534377" cy="259045"/>
    <xdr:sp macro="" textlink="">
      <xdr:nvSpPr>
        <xdr:cNvPr id="432" name="テキスト ボックス 431"/>
        <xdr:cNvSpPr txBox="1"/>
      </xdr:nvSpPr>
      <xdr:spPr>
        <a:xfrm>
          <a:off x="7594111" y="1295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122572</xdr:rowOff>
    </xdr:from>
    <xdr:to>
      <xdr:col>36</xdr:col>
      <xdr:colOff>165100</xdr:colOff>
      <xdr:row>77</xdr:row>
      <xdr:rowOff>52722</xdr:rowOff>
    </xdr:to>
    <xdr:sp macro="" textlink="">
      <xdr:nvSpPr>
        <xdr:cNvPr id="433" name="楕円 432"/>
        <xdr:cNvSpPr/>
      </xdr:nvSpPr>
      <xdr:spPr>
        <a:xfrm>
          <a:off x="6921500" y="131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69250</xdr:rowOff>
    </xdr:from>
    <xdr:ext cx="534377" cy="259045"/>
    <xdr:sp macro="" textlink="">
      <xdr:nvSpPr>
        <xdr:cNvPr id="434" name="テキスト ボックス 433"/>
        <xdr:cNvSpPr txBox="1"/>
      </xdr:nvSpPr>
      <xdr:spPr>
        <a:xfrm>
          <a:off x="6705111" y="1292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127797</xdr:rowOff>
    </xdr:from>
    <xdr:to>
      <xdr:col>55</xdr:col>
      <xdr:colOff>0</xdr:colOff>
      <xdr:row>97</xdr:row>
      <xdr:rowOff>60114</xdr:rowOff>
    </xdr:to>
    <xdr:cxnSp macro="">
      <xdr:nvCxnSpPr>
        <xdr:cNvPr id="465" name="直線コネクタ 464"/>
        <xdr:cNvCxnSpPr/>
      </xdr:nvCxnSpPr>
      <xdr:spPr>
        <a:xfrm flipV="1">
          <a:off x="9639300" y="16586997"/>
          <a:ext cx="838200" cy="10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6" name="普通建設事業費 （ うち更新整備　）平均値テキスト"/>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60114</xdr:rowOff>
    </xdr:from>
    <xdr:to>
      <xdr:col>50</xdr:col>
      <xdr:colOff>114300</xdr:colOff>
      <xdr:row>97</xdr:row>
      <xdr:rowOff>135748</xdr:rowOff>
    </xdr:to>
    <xdr:cxnSp macro="">
      <xdr:nvCxnSpPr>
        <xdr:cNvPr id="468" name="直線コネクタ 467"/>
        <xdr:cNvCxnSpPr/>
      </xdr:nvCxnSpPr>
      <xdr:spPr>
        <a:xfrm flipV="1">
          <a:off x="8750300" y="16690764"/>
          <a:ext cx="889000" cy="7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0" name="テキスト ボックス 469"/>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135748</xdr:rowOff>
    </xdr:from>
    <xdr:to>
      <xdr:col>45</xdr:col>
      <xdr:colOff>177800</xdr:colOff>
      <xdr:row>97</xdr:row>
      <xdr:rowOff>159524</xdr:rowOff>
    </xdr:to>
    <xdr:cxnSp macro="">
      <xdr:nvCxnSpPr>
        <xdr:cNvPr id="471" name="直線コネクタ 470"/>
        <xdr:cNvCxnSpPr/>
      </xdr:nvCxnSpPr>
      <xdr:spPr>
        <a:xfrm flipV="1">
          <a:off x="7861300" y="16766398"/>
          <a:ext cx="889000" cy="2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84889</xdr:rowOff>
    </xdr:from>
    <xdr:ext cx="534377" cy="259045"/>
    <xdr:sp macro="" textlink="">
      <xdr:nvSpPr>
        <xdr:cNvPr id="473" name="テキスト ボックス 472"/>
        <xdr:cNvSpPr txBox="1"/>
      </xdr:nvSpPr>
      <xdr:spPr>
        <a:xfrm>
          <a:off x="8483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169532</xdr:rowOff>
    </xdr:from>
    <xdr:to>
      <xdr:col>41</xdr:col>
      <xdr:colOff>50800</xdr:colOff>
      <xdr:row>97</xdr:row>
      <xdr:rowOff>159524</xdr:rowOff>
    </xdr:to>
    <xdr:cxnSp macro="">
      <xdr:nvCxnSpPr>
        <xdr:cNvPr id="474" name="直線コネクタ 473"/>
        <xdr:cNvCxnSpPr/>
      </xdr:nvCxnSpPr>
      <xdr:spPr>
        <a:xfrm>
          <a:off x="6972300" y="16628732"/>
          <a:ext cx="889000" cy="16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101528</xdr:rowOff>
    </xdr:from>
    <xdr:ext cx="534377" cy="259045"/>
    <xdr:sp macro="" textlink="">
      <xdr:nvSpPr>
        <xdr:cNvPr id="476" name="テキスト ボックス 475"/>
        <xdr:cNvSpPr txBox="1"/>
      </xdr:nvSpPr>
      <xdr:spPr>
        <a:xfrm>
          <a:off x="7594111" y="1638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107625</xdr:rowOff>
    </xdr:from>
    <xdr:ext cx="534377" cy="259045"/>
    <xdr:sp macro="" textlink="">
      <xdr:nvSpPr>
        <xdr:cNvPr id="478" name="テキスト ボックス 477"/>
        <xdr:cNvSpPr txBox="1"/>
      </xdr:nvSpPr>
      <xdr:spPr>
        <a:xfrm>
          <a:off x="6705111" y="167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76997</xdr:rowOff>
    </xdr:from>
    <xdr:to>
      <xdr:col>55</xdr:col>
      <xdr:colOff>50800</xdr:colOff>
      <xdr:row>97</xdr:row>
      <xdr:rowOff>7147</xdr:rowOff>
    </xdr:to>
    <xdr:sp macro="" textlink="">
      <xdr:nvSpPr>
        <xdr:cNvPr id="484" name="楕円 483"/>
        <xdr:cNvSpPr/>
      </xdr:nvSpPr>
      <xdr:spPr>
        <a:xfrm>
          <a:off x="10426700" y="1653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99874</xdr:rowOff>
    </xdr:from>
    <xdr:ext cx="534377" cy="259045"/>
    <xdr:sp macro="" textlink="">
      <xdr:nvSpPr>
        <xdr:cNvPr id="485" name="普通建設事業費 （ うち更新整備　）該当値テキスト"/>
        <xdr:cNvSpPr txBox="1"/>
      </xdr:nvSpPr>
      <xdr:spPr>
        <a:xfrm>
          <a:off x="10528300" y="1638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9314</xdr:rowOff>
    </xdr:from>
    <xdr:to>
      <xdr:col>50</xdr:col>
      <xdr:colOff>165100</xdr:colOff>
      <xdr:row>97</xdr:row>
      <xdr:rowOff>110914</xdr:rowOff>
    </xdr:to>
    <xdr:sp macro="" textlink="">
      <xdr:nvSpPr>
        <xdr:cNvPr id="486" name="楕円 485"/>
        <xdr:cNvSpPr/>
      </xdr:nvSpPr>
      <xdr:spPr>
        <a:xfrm>
          <a:off x="9588500" y="1663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102041</xdr:rowOff>
    </xdr:from>
    <xdr:ext cx="534377" cy="259045"/>
    <xdr:sp macro="" textlink="">
      <xdr:nvSpPr>
        <xdr:cNvPr id="487" name="テキスト ボックス 486"/>
        <xdr:cNvSpPr txBox="1"/>
      </xdr:nvSpPr>
      <xdr:spPr>
        <a:xfrm>
          <a:off x="9372111" y="1673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84948</xdr:rowOff>
    </xdr:from>
    <xdr:to>
      <xdr:col>46</xdr:col>
      <xdr:colOff>38100</xdr:colOff>
      <xdr:row>98</xdr:row>
      <xdr:rowOff>15098</xdr:rowOff>
    </xdr:to>
    <xdr:sp macro="" textlink="">
      <xdr:nvSpPr>
        <xdr:cNvPr id="488" name="楕円 487"/>
        <xdr:cNvSpPr/>
      </xdr:nvSpPr>
      <xdr:spPr>
        <a:xfrm>
          <a:off x="8699500" y="1671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6225</xdr:rowOff>
    </xdr:from>
    <xdr:ext cx="534377" cy="259045"/>
    <xdr:sp macro="" textlink="">
      <xdr:nvSpPr>
        <xdr:cNvPr id="489" name="テキスト ボックス 488"/>
        <xdr:cNvSpPr txBox="1"/>
      </xdr:nvSpPr>
      <xdr:spPr>
        <a:xfrm>
          <a:off x="8483111" y="1680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108724</xdr:rowOff>
    </xdr:from>
    <xdr:to>
      <xdr:col>41</xdr:col>
      <xdr:colOff>101600</xdr:colOff>
      <xdr:row>98</xdr:row>
      <xdr:rowOff>38874</xdr:rowOff>
    </xdr:to>
    <xdr:sp macro="" textlink="">
      <xdr:nvSpPr>
        <xdr:cNvPr id="490" name="楕円 489"/>
        <xdr:cNvSpPr/>
      </xdr:nvSpPr>
      <xdr:spPr>
        <a:xfrm>
          <a:off x="7810500" y="16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30001</xdr:rowOff>
    </xdr:from>
    <xdr:ext cx="534377" cy="259045"/>
    <xdr:sp macro="" textlink="">
      <xdr:nvSpPr>
        <xdr:cNvPr id="491" name="テキスト ボックス 490"/>
        <xdr:cNvSpPr txBox="1"/>
      </xdr:nvSpPr>
      <xdr:spPr>
        <a:xfrm>
          <a:off x="7594111" y="1683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118732</xdr:rowOff>
    </xdr:from>
    <xdr:to>
      <xdr:col>36</xdr:col>
      <xdr:colOff>165100</xdr:colOff>
      <xdr:row>97</xdr:row>
      <xdr:rowOff>48882</xdr:rowOff>
    </xdr:to>
    <xdr:sp macro="" textlink="">
      <xdr:nvSpPr>
        <xdr:cNvPr id="492" name="楕円 491"/>
        <xdr:cNvSpPr/>
      </xdr:nvSpPr>
      <xdr:spPr>
        <a:xfrm>
          <a:off x="6921500" y="165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65409</xdr:rowOff>
    </xdr:from>
    <xdr:ext cx="534377" cy="259045"/>
    <xdr:sp macro="" textlink="">
      <xdr:nvSpPr>
        <xdr:cNvPr id="493" name="テキスト ボックス 492"/>
        <xdr:cNvSpPr txBox="1"/>
      </xdr:nvSpPr>
      <xdr:spPr>
        <a:xfrm>
          <a:off x="6705111" y="1635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32144</xdr:rowOff>
    </xdr:from>
    <xdr:to>
      <xdr:col>85</xdr:col>
      <xdr:colOff>127000</xdr:colOff>
      <xdr:row>39</xdr:row>
      <xdr:rowOff>35516</xdr:rowOff>
    </xdr:to>
    <xdr:cxnSp macro="">
      <xdr:nvCxnSpPr>
        <xdr:cNvPr id="522" name="直線コネクタ 521"/>
        <xdr:cNvCxnSpPr/>
      </xdr:nvCxnSpPr>
      <xdr:spPr>
        <a:xfrm flipV="1">
          <a:off x="15481300" y="6718694"/>
          <a:ext cx="8382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25514</xdr:rowOff>
    </xdr:from>
    <xdr:to>
      <xdr:col>81</xdr:col>
      <xdr:colOff>50800</xdr:colOff>
      <xdr:row>39</xdr:row>
      <xdr:rowOff>35516</xdr:rowOff>
    </xdr:to>
    <xdr:cxnSp macro="">
      <xdr:nvCxnSpPr>
        <xdr:cNvPr id="525" name="直線コネクタ 524"/>
        <xdr:cNvCxnSpPr/>
      </xdr:nvCxnSpPr>
      <xdr:spPr>
        <a:xfrm>
          <a:off x="14592300" y="6712064"/>
          <a:ext cx="8890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25514</xdr:rowOff>
    </xdr:from>
    <xdr:to>
      <xdr:col>76</xdr:col>
      <xdr:colOff>114300</xdr:colOff>
      <xdr:row>39</xdr:row>
      <xdr:rowOff>27801</xdr:rowOff>
    </xdr:to>
    <xdr:cxnSp macro="">
      <xdr:nvCxnSpPr>
        <xdr:cNvPr id="528" name="直線コネクタ 527"/>
        <xdr:cNvCxnSpPr/>
      </xdr:nvCxnSpPr>
      <xdr:spPr>
        <a:xfrm flipV="1">
          <a:off x="13703300" y="671206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27801</xdr:rowOff>
    </xdr:from>
    <xdr:to>
      <xdr:col>71</xdr:col>
      <xdr:colOff>177800</xdr:colOff>
      <xdr:row>39</xdr:row>
      <xdr:rowOff>39668</xdr:rowOff>
    </xdr:to>
    <xdr:cxnSp macro="">
      <xdr:nvCxnSpPr>
        <xdr:cNvPr id="531" name="直線コネクタ 530"/>
        <xdr:cNvCxnSpPr/>
      </xdr:nvCxnSpPr>
      <xdr:spPr>
        <a:xfrm flipV="1">
          <a:off x="12814300" y="6714351"/>
          <a:ext cx="889000" cy="1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152794</xdr:rowOff>
    </xdr:from>
    <xdr:to>
      <xdr:col>85</xdr:col>
      <xdr:colOff>177800</xdr:colOff>
      <xdr:row>39</xdr:row>
      <xdr:rowOff>82944</xdr:rowOff>
    </xdr:to>
    <xdr:sp macro="" textlink="">
      <xdr:nvSpPr>
        <xdr:cNvPr id="541" name="楕円 540"/>
        <xdr:cNvSpPr/>
      </xdr:nvSpPr>
      <xdr:spPr>
        <a:xfrm>
          <a:off x="16268700" y="66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378565" cy="259045"/>
    <xdr:sp macro="" textlink="">
      <xdr:nvSpPr>
        <xdr:cNvPr id="542" name="災害復旧事業費該当値テキスト"/>
        <xdr:cNvSpPr txBox="1"/>
      </xdr:nvSpPr>
      <xdr:spPr>
        <a:xfrm>
          <a:off x="16370300" y="660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156166</xdr:rowOff>
    </xdr:from>
    <xdr:to>
      <xdr:col>81</xdr:col>
      <xdr:colOff>101600</xdr:colOff>
      <xdr:row>39</xdr:row>
      <xdr:rowOff>86316</xdr:rowOff>
    </xdr:to>
    <xdr:sp macro="" textlink="">
      <xdr:nvSpPr>
        <xdr:cNvPr id="543" name="楕円 542"/>
        <xdr:cNvSpPr/>
      </xdr:nvSpPr>
      <xdr:spPr>
        <a:xfrm>
          <a:off x="15430500" y="66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77443</xdr:rowOff>
    </xdr:from>
    <xdr:ext cx="378565" cy="259045"/>
    <xdr:sp macro="" textlink="">
      <xdr:nvSpPr>
        <xdr:cNvPr id="544" name="テキスト ボックス 543"/>
        <xdr:cNvSpPr txBox="1"/>
      </xdr:nvSpPr>
      <xdr:spPr>
        <a:xfrm>
          <a:off x="15292017" y="6763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146164</xdr:rowOff>
    </xdr:from>
    <xdr:to>
      <xdr:col>76</xdr:col>
      <xdr:colOff>165100</xdr:colOff>
      <xdr:row>39</xdr:row>
      <xdr:rowOff>76314</xdr:rowOff>
    </xdr:to>
    <xdr:sp macro="" textlink="">
      <xdr:nvSpPr>
        <xdr:cNvPr id="545" name="楕円 544"/>
        <xdr:cNvSpPr/>
      </xdr:nvSpPr>
      <xdr:spPr>
        <a:xfrm>
          <a:off x="14541500" y="666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67441</xdr:rowOff>
    </xdr:from>
    <xdr:ext cx="378565" cy="259045"/>
    <xdr:sp macro="" textlink="">
      <xdr:nvSpPr>
        <xdr:cNvPr id="546" name="テキスト ボックス 545"/>
        <xdr:cNvSpPr txBox="1"/>
      </xdr:nvSpPr>
      <xdr:spPr>
        <a:xfrm>
          <a:off x="14403017" y="6753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148451</xdr:rowOff>
    </xdr:from>
    <xdr:to>
      <xdr:col>72</xdr:col>
      <xdr:colOff>38100</xdr:colOff>
      <xdr:row>39</xdr:row>
      <xdr:rowOff>78601</xdr:rowOff>
    </xdr:to>
    <xdr:sp macro="" textlink="">
      <xdr:nvSpPr>
        <xdr:cNvPr id="547" name="楕円 546"/>
        <xdr:cNvSpPr/>
      </xdr:nvSpPr>
      <xdr:spPr>
        <a:xfrm>
          <a:off x="13652500" y="666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69728</xdr:rowOff>
    </xdr:from>
    <xdr:ext cx="378565" cy="259045"/>
    <xdr:sp macro="" textlink="">
      <xdr:nvSpPr>
        <xdr:cNvPr id="548" name="テキスト ボックス 547"/>
        <xdr:cNvSpPr txBox="1"/>
      </xdr:nvSpPr>
      <xdr:spPr>
        <a:xfrm>
          <a:off x="13514017" y="6756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160318</xdr:rowOff>
    </xdr:from>
    <xdr:to>
      <xdr:col>67</xdr:col>
      <xdr:colOff>101600</xdr:colOff>
      <xdr:row>39</xdr:row>
      <xdr:rowOff>90468</xdr:rowOff>
    </xdr:to>
    <xdr:sp macro="" textlink="">
      <xdr:nvSpPr>
        <xdr:cNvPr id="549" name="楕円 548"/>
        <xdr:cNvSpPr/>
      </xdr:nvSpPr>
      <xdr:spPr>
        <a:xfrm>
          <a:off x="12763500" y="66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81595</xdr:rowOff>
    </xdr:from>
    <xdr:ext cx="378565" cy="259045"/>
    <xdr:sp macro="" textlink="">
      <xdr:nvSpPr>
        <xdr:cNvPr id="550" name="テキスト ボックス 549"/>
        <xdr:cNvSpPr txBox="1"/>
      </xdr:nvSpPr>
      <xdr:spPr>
        <a:xfrm>
          <a:off x="12625017" y="6768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81156</xdr:rowOff>
    </xdr:from>
    <xdr:to>
      <xdr:col>85</xdr:col>
      <xdr:colOff>127000</xdr:colOff>
      <xdr:row>73</xdr:row>
      <xdr:rowOff>94094</xdr:rowOff>
    </xdr:to>
    <xdr:cxnSp macro="">
      <xdr:nvCxnSpPr>
        <xdr:cNvPr id="626" name="直線コネクタ 625"/>
        <xdr:cNvCxnSpPr/>
      </xdr:nvCxnSpPr>
      <xdr:spPr>
        <a:xfrm>
          <a:off x="15481300" y="12597006"/>
          <a:ext cx="838200" cy="1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81156</xdr:rowOff>
    </xdr:from>
    <xdr:to>
      <xdr:col>81</xdr:col>
      <xdr:colOff>50800</xdr:colOff>
      <xdr:row>73</xdr:row>
      <xdr:rowOff>104610</xdr:rowOff>
    </xdr:to>
    <xdr:cxnSp macro="">
      <xdr:nvCxnSpPr>
        <xdr:cNvPr id="629" name="直線コネクタ 628"/>
        <xdr:cNvCxnSpPr/>
      </xdr:nvCxnSpPr>
      <xdr:spPr>
        <a:xfrm flipV="1">
          <a:off x="14592300" y="12597006"/>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67966</xdr:rowOff>
    </xdr:from>
    <xdr:to>
      <xdr:col>76</xdr:col>
      <xdr:colOff>114300</xdr:colOff>
      <xdr:row>73</xdr:row>
      <xdr:rowOff>104610</xdr:rowOff>
    </xdr:to>
    <xdr:cxnSp macro="">
      <xdr:nvCxnSpPr>
        <xdr:cNvPr id="632" name="直線コネクタ 631"/>
        <xdr:cNvCxnSpPr/>
      </xdr:nvCxnSpPr>
      <xdr:spPr>
        <a:xfrm>
          <a:off x="13703300" y="12583816"/>
          <a:ext cx="889000" cy="3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170128</xdr:rowOff>
    </xdr:from>
    <xdr:ext cx="534377" cy="259045"/>
    <xdr:sp macro="" textlink="">
      <xdr:nvSpPr>
        <xdr:cNvPr id="634" name="テキスト ボックス 633"/>
        <xdr:cNvSpPr txBox="1"/>
      </xdr:nvSpPr>
      <xdr:spPr>
        <a:xfrm>
          <a:off x="14325111"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67966</xdr:rowOff>
    </xdr:from>
    <xdr:to>
      <xdr:col>71</xdr:col>
      <xdr:colOff>177800</xdr:colOff>
      <xdr:row>73</xdr:row>
      <xdr:rowOff>75098</xdr:rowOff>
    </xdr:to>
    <xdr:cxnSp macro="">
      <xdr:nvCxnSpPr>
        <xdr:cNvPr id="635" name="直線コネクタ 634"/>
        <xdr:cNvCxnSpPr/>
      </xdr:nvCxnSpPr>
      <xdr:spPr>
        <a:xfrm flipV="1">
          <a:off x="12814300" y="12583816"/>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169191</xdr:rowOff>
    </xdr:from>
    <xdr:ext cx="534377" cy="259045"/>
    <xdr:sp macro="" textlink="">
      <xdr:nvSpPr>
        <xdr:cNvPr id="637" name="テキスト ボックス 636"/>
        <xdr:cNvSpPr txBox="1"/>
      </xdr:nvSpPr>
      <xdr:spPr>
        <a:xfrm>
          <a:off x="13436111" y="126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160596</xdr:rowOff>
    </xdr:from>
    <xdr:ext cx="534377" cy="259045"/>
    <xdr:sp macro="" textlink="">
      <xdr:nvSpPr>
        <xdr:cNvPr id="639" name="テキスト ボックス 638"/>
        <xdr:cNvSpPr txBox="1"/>
      </xdr:nvSpPr>
      <xdr:spPr>
        <a:xfrm>
          <a:off x="12547111" y="126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43294</xdr:rowOff>
    </xdr:from>
    <xdr:to>
      <xdr:col>85</xdr:col>
      <xdr:colOff>177800</xdr:colOff>
      <xdr:row>73</xdr:row>
      <xdr:rowOff>144894</xdr:rowOff>
    </xdr:to>
    <xdr:sp macro="" textlink="">
      <xdr:nvSpPr>
        <xdr:cNvPr id="645" name="楕円 644"/>
        <xdr:cNvSpPr/>
      </xdr:nvSpPr>
      <xdr:spPr>
        <a:xfrm>
          <a:off x="16268700" y="1255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66171</xdr:rowOff>
    </xdr:from>
    <xdr:ext cx="534377" cy="259045"/>
    <xdr:sp macro="" textlink="">
      <xdr:nvSpPr>
        <xdr:cNvPr id="646" name="公債費該当値テキスト"/>
        <xdr:cNvSpPr txBox="1"/>
      </xdr:nvSpPr>
      <xdr:spPr>
        <a:xfrm>
          <a:off x="16370300" y="1241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30356</xdr:rowOff>
    </xdr:from>
    <xdr:to>
      <xdr:col>81</xdr:col>
      <xdr:colOff>101600</xdr:colOff>
      <xdr:row>73</xdr:row>
      <xdr:rowOff>131956</xdr:rowOff>
    </xdr:to>
    <xdr:sp macro="" textlink="">
      <xdr:nvSpPr>
        <xdr:cNvPr id="647" name="楕円 646"/>
        <xdr:cNvSpPr/>
      </xdr:nvSpPr>
      <xdr:spPr>
        <a:xfrm>
          <a:off x="15430500" y="1254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148483</xdr:rowOff>
    </xdr:from>
    <xdr:ext cx="534377" cy="259045"/>
    <xdr:sp macro="" textlink="">
      <xdr:nvSpPr>
        <xdr:cNvPr id="648" name="テキスト ボックス 647"/>
        <xdr:cNvSpPr txBox="1"/>
      </xdr:nvSpPr>
      <xdr:spPr>
        <a:xfrm>
          <a:off x="15214111" y="123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53810</xdr:rowOff>
    </xdr:from>
    <xdr:to>
      <xdr:col>76</xdr:col>
      <xdr:colOff>165100</xdr:colOff>
      <xdr:row>73</xdr:row>
      <xdr:rowOff>155410</xdr:rowOff>
    </xdr:to>
    <xdr:sp macro="" textlink="">
      <xdr:nvSpPr>
        <xdr:cNvPr id="649" name="楕円 648"/>
        <xdr:cNvSpPr/>
      </xdr:nvSpPr>
      <xdr:spPr>
        <a:xfrm>
          <a:off x="14541500" y="125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487</xdr:rowOff>
    </xdr:from>
    <xdr:ext cx="534377" cy="259045"/>
    <xdr:sp macro="" textlink="">
      <xdr:nvSpPr>
        <xdr:cNvPr id="650" name="テキスト ボックス 649"/>
        <xdr:cNvSpPr txBox="1"/>
      </xdr:nvSpPr>
      <xdr:spPr>
        <a:xfrm>
          <a:off x="14325111" y="1234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17166</xdr:rowOff>
    </xdr:from>
    <xdr:to>
      <xdr:col>72</xdr:col>
      <xdr:colOff>38100</xdr:colOff>
      <xdr:row>73</xdr:row>
      <xdr:rowOff>118766</xdr:rowOff>
    </xdr:to>
    <xdr:sp macro="" textlink="">
      <xdr:nvSpPr>
        <xdr:cNvPr id="651" name="楕円 650"/>
        <xdr:cNvSpPr/>
      </xdr:nvSpPr>
      <xdr:spPr>
        <a:xfrm>
          <a:off x="13652500" y="1253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135293</xdr:rowOff>
    </xdr:from>
    <xdr:ext cx="534377" cy="259045"/>
    <xdr:sp macro="" textlink="">
      <xdr:nvSpPr>
        <xdr:cNvPr id="652" name="テキスト ボックス 651"/>
        <xdr:cNvSpPr txBox="1"/>
      </xdr:nvSpPr>
      <xdr:spPr>
        <a:xfrm>
          <a:off x="13436111" y="1230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24298</xdr:rowOff>
    </xdr:from>
    <xdr:to>
      <xdr:col>67</xdr:col>
      <xdr:colOff>101600</xdr:colOff>
      <xdr:row>73</xdr:row>
      <xdr:rowOff>125898</xdr:rowOff>
    </xdr:to>
    <xdr:sp macro="" textlink="">
      <xdr:nvSpPr>
        <xdr:cNvPr id="653" name="楕円 652"/>
        <xdr:cNvSpPr/>
      </xdr:nvSpPr>
      <xdr:spPr>
        <a:xfrm>
          <a:off x="12763500" y="1254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142425</xdr:rowOff>
    </xdr:from>
    <xdr:ext cx="534377" cy="259045"/>
    <xdr:sp macro="" textlink="">
      <xdr:nvSpPr>
        <xdr:cNvPr id="654" name="テキスト ボックス 653"/>
        <xdr:cNvSpPr txBox="1"/>
      </xdr:nvSpPr>
      <xdr:spPr>
        <a:xfrm>
          <a:off x="12547111" y="1231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146368</xdr:rowOff>
    </xdr:from>
    <xdr:to>
      <xdr:col>85</xdr:col>
      <xdr:colOff>127000</xdr:colOff>
      <xdr:row>99</xdr:row>
      <xdr:rowOff>23113</xdr:rowOff>
    </xdr:to>
    <xdr:cxnSp macro="">
      <xdr:nvCxnSpPr>
        <xdr:cNvPr id="683" name="直線コネクタ 682"/>
        <xdr:cNvCxnSpPr/>
      </xdr:nvCxnSpPr>
      <xdr:spPr>
        <a:xfrm flipV="1">
          <a:off x="15481300" y="16948468"/>
          <a:ext cx="838200" cy="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10007</xdr:rowOff>
    </xdr:from>
    <xdr:to>
      <xdr:col>81</xdr:col>
      <xdr:colOff>50800</xdr:colOff>
      <xdr:row>99</xdr:row>
      <xdr:rowOff>23113</xdr:rowOff>
    </xdr:to>
    <xdr:cxnSp macro="">
      <xdr:nvCxnSpPr>
        <xdr:cNvPr id="686" name="直線コネクタ 685"/>
        <xdr:cNvCxnSpPr/>
      </xdr:nvCxnSpPr>
      <xdr:spPr>
        <a:xfrm>
          <a:off x="14592300" y="16983557"/>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10007</xdr:rowOff>
    </xdr:from>
    <xdr:to>
      <xdr:col>76</xdr:col>
      <xdr:colOff>114300</xdr:colOff>
      <xdr:row>99</xdr:row>
      <xdr:rowOff>26429</xdr:rowOff>
    </xdr:to>
    <xdr:cxnSp macro="">
      <xdr:nvCxnSpPr>
        <xdr:cNvPr id="689" name="直線コネクタ 688"/>
        <xdr:cNvCxnSpPr/>
      </xdr:nvCxnSpPr>
      <xdr:spPr>
        <a:xfrm flipV="1">
          <a:off x="13703300" y="16983557"/>
          <a:ext cx="889000" cy="1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17018</xdr:rowOff>
    </xdr:from>
    <xdr:to>
      <xdr:col>71</xdr:col>
      <xdr:colOff>177800</xdr:colOff>
      <xdr:row>99</xdr:row>
      <xdr:rowOff>26429</xdr:rowOff>
    </xdr:to>
    <xdr:cxnSp macro="">
      <xdr:nvCxnSpPr>
        <xdr:cNvPr id="692" name="直線コネクタ 691"/>
        <xdr:cNvCxnSpPr/>
      </xdr:nvCxnSpPr>
      <xdr:spPr>
        <a:xfrm>
          <a:off x="12814300" y="16990568"/>
          <a:ext cx="8890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95568</xdr:rowOff>
    </xdr:from>
    <xdr:to>
      <xdr:col>85</xdr:col>
      <xdr:colOff>177800</xdr:colOff>
      <xdr:row>99</xdr:row>
      <xdr:rowOff>25718</xdr:rowOff>
    </xdr:to>
    <xdr:sp macro="" textlink="">
      <xdr:nvSpPr>
        <xdr:cNvPr id="702" name="楕円 701"/>
        <xdr:cNvSpPr/>
      </xdr:nvSpPr>
      <xdr:spPr>
        <a:xfrm>
          <a:off x="16268700" y="1689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10495</xdr:rowOff>
    </xdr:from>
    <xdr:ext cx="469744" cy="259045"/>
    <xdr:sp macro="" textlink="">
      <xdr:nvSpPr>
        <xdr:cNvPr id="703" name="積立金該当値テキスト"/>
        <xdr:cNvSpPr txBox="1"/>
      </xdr:nvSpPr>
      <xdr:spPr>
        <a:xfrm>
          <a:off x="16370300" y="168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143763</xdr:rowOff>
    </xdr:from>
    <xdr:to>
      <xdr:col>81</xdr:col>
      <xdr:colOff>101600</xdr:colOff>
      <xdr:row>99</xdr:row>
      <xdr:rowOff>73913</xdr:rowOff>
    </xdr:to>
    <xdr:sp macro="" textlink="">
      <xdr:nvSpPr>
        <xdr:cNvPr id="704" name="楕円 703"/>
        <xdr:cNvSpPr/>
      </xdr:nvSpPr>
      <xdr:spPr>
        <a:xfrm>
          <a:off x="15430500" y="1694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65040</xdr:rowOff>
    </xdr:from>
    <xdr:ext cx="378565" cy="259045"/>
    <xdr:sp macro="" textlink="">
      <xdr:nvSpPr>
        <xdr:cNvPr id="705" name="テキスト ボックス 704"/>
        <xdr:cNvSpPr txBox="1"/>
      </xdr:nvSpPr>
      <xdr:spPr>
        <a:xfrm>
          <a:off x="15292017" y="17038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130657</xdr:rowOff>
    </xdr:from>
    <xdr:to>
      <xdr:col>76</xdr:col>
      <xdr:colOff>165100</xdr:colOff>
      <xdr:row>99</xdr:row>
      <xdr:rowOff>60807</xdr:rowOff>
    </xdr:to>
    <xdr:sp macro="" textlink="">
      <xdr:nvSpPr>
        <xdr:cNvPr id="706" name="楕円 705"/>
        <xdr:cNvSpPr/>
      </xdr:nvSpPr>
      <xdr:spPr>
        <a:xfrm>
          <a:off x="14541500" y="1693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51934</xdr:rowOff>
    </xdr:from>
    <xdr:ext cx="378565" cy="259045"/>
    <xdr:sp macro="" textlink="">
      <xdr:nvSpPr>
        <xdr:cNvPr id="707" name="テキスト ボックス 706"/>
        <xdr:cNvSpPr txBox="1"/>
      </xdr:nvSpPr>
      <xdr:spPr>
        <a:xfrm>
          <a:off x="14403017" y="17025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147079</xdr:rowOff>
    </xdr:from>
    <xdr:to>
      <xdr:col>72</xdr:col>
      <xdr:colOff>38100</xdr:colOff>
      <xdr:row>99</xdr:row>
      <xdr:rowOff>77229</xdr:rowOff>
    </xdr:to>
    <xdr:sp macro="" textlink="">
      <xdr:nvSpPr>
        <xdr:cNvPr id="708" name="楕円 707"/>
        <xdr:cNvSpPr/>
      </xdr:nvSpPr>
      <xdr:spPr>
        <a:xfrm>
          <a:off x="13652500" y="1694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68356</xdr:rowOff>
    </xdr:from>
    <xdr:ext cx="378565" cy="259045"/>
    <xdr:sp macro="" textlink="">
      <xdr:nvSpPr>
        <xdr:cNvPr id="709" name="テキスト ボックス 708"/>
        <xdr:cNvSpPr txBox="1"/>
      </xdr:nvSpPr>
      <xdr:spPr>
        <a:xfrm>
          <a:off x="13514017" y="17041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137668</xdr:rowOff>
    </xdr:from>
    <xdr:to>
      <xdr:col>67</xdr:col>
      <xdr:colOff>101600</xdr:colOff>
      <xdr:row>99</xdr:row>
      <xdr:rowOff>67818</xdr:rowOff>
    </xdr:to>
    <xdr:sp macro="" textlink="">
      <xdr:nvSpPr>
        <xdr:cNvPr id="710" name="楕円 709"/>
        <xdr:cNvSpPr/>
      </xdr:nvSpPr>
      <xdr:spPr>
        <a:xfrm>
          <a:off x="12763500" y="1693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58945</xdr:rowOff>
    </xdr:from>
    <xdr:ext cx="378565" cy="259045"/>
    <xdr:sp macro="" textlink="">
      <xdr:nvSpPr>
        <xdr:cNvPr id="711" name="テキスト ボックス 710"/>
        <xdr:cNvSpPr txBox="1"/>
      </xdr:nvSpPr>
      <xdr:spPr>
        <a:xfrm>
          <a:off x="12625017" y="17032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167949</xdr:rowOff>
    </xdr:from>
    <xdr:to>
      <xdr:col>116</xdr:col>
      <xdr:colOff>63500</xdr:colOff>
      <xdr:row>39</xdr:row>
      <xdr:rowOff>31768</xdr:rowOff>
    </xdr:to>
    <xdr:cxnSp macro="">
      <xdr:nvCxnSpPr>
        <xdr:cNvPr id="742" name="直線コネクタ 741"/>
        <xdr:cNvCxnSpPr/>
      </xdr:nvCxnSpPr>
      <xdr:spPr>
        <a:xfrm>
          <a:off x="21323300" y="6511599"/>
          <a:ext cx="838200" cy="20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167949</xdr:rowOff>
    </xdr:from>
    <xdr:to>
      <xdr:col>111</xdr:col>
      <xdr:colOff>177800</xdr:colOff>
      <xdr:row>38</xdr:row>
      <xdr:rowOff>44668</xdr:rowOff>
    </xdr:to>
    <xdr:cxnSp macro="">
      <xdr:nvCxnSpPr>
        <xdr:cNvPr id="745" name="直線コネクタ 744"/>
        <xdr:cNvCxnSpPr/>
      </xdr:nvCxnSpPr>
      <xdr:spPr>
        <a:xfrm flipV="1">
          <a:off x="20434300" y="6511599"/>
          <a:ext cx="889000" cy="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38463</xdr:rowOff>
    </xdr:from>
    <xdr:to>
      <xdr:col>107</xdr:col>
      <xdr:colOff>50800</xdr:colOff>
      <xdr:row>38</xdr:row>
      <xdr:rowOff>44668</xdr:rowOff>
    </xdr:to>
    <xdr:cxnSp macro="">
      <xdr:nvCxnSpPr>
        <xdr:cNvPr id="748" name="直線コネクタ 747"/>
        <xdr:cNvCxnSpPr/>
      </xdr:nvCxnSpPr>
      <xdr:spPr>
        <a:xfrm>
          <a:off x="19545300" y="6553563"/>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119452</xdr:rowOff>
    </xdr:from>
    <xdr:to>
      <xdr:col>102</xdr:col>
      <xdr:colOff>114300</xdr:colOff>
      <xdr:row>38</xdr:row>
      <xdr:rowOff>38463</xdr:rowOff>
    </xdr:to>
    <xdr:cxnSp macro="">
      <xdr:nvCxnSpPr>
        <xdr:cNvPr id="751" name="直線コネクタ 750"/>
        <xdr:cNvCxnSpPr/>
      </xdr:nvCxnSpPr>
      <xdr:spPr>
        <a:xfrm>
          <a:off x="18656300" y="6463102"/>
          <a:ext cx="889000" cy="9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543</xdr:rowOff>
    </xdr:from>
    <xdr:ext cx="469744" cy="259045"/>
    <xdr:sp macro="" textlink="">
      <xdr:nvSpPr>
        <xdr:cNvPr id="755" name="テキスト ボックス 754"/>
        <xdr:cNvSpPr txBox="1"/>
      </xdr:nvSpPr>
      <xdr:spPr>
        <a:xfrm>
          <a:off x="18421428"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152418</xdr:rowOff>
    </xdr:from>
    <xdr:to>
      <xdr:col>116</xdr:col>
      <xdr:colOff>114300</xdr:colOff>
      <xdr:row>39</xdr:row>
      <xdr:rowOff>82568</xdr:rowOff>
    </xdr:to>
    <xdr:sp macro="" textlink="">
      <xdr:nvSpPr>
        <xdr:cNvPr id="761" name="楕円 760"/>
        <xdr:cNvSpPr/>
      </xdr:nvSpPr>
      <xdr:spPr>
        <a:xfrm>
          <a:off x="22110700" y="666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67345</xdr:rowOff>
    </xdr:from>
    <xdr:ext cx="378565" cy="259045"/>
    <xdr:sp macro="" textlink="">
      <xdr:nvSpPr>
        <xdr:cNvPr id="762" name="投資及び出資金該当値テキスト"/>
        <xdr:cNvSpPr txBox="1"/>
      </xdr:nvSpPr>
      <xdr:spPr>
        <a:xfrm>
          <a:off x="22212300" y="6582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117148</xdr:rowOff>
    </xdr:from>
    <xdr:to>
      <xdr:col>112</xdr:col>
      <xdr:colOff>38100</xdr:colOff>
      <xdr:row>38</xdr:row>
      <xdr:rowOff>47298</xdr:rowOff>
    </xdr:to>
    <xdr:sp macro="" textlink="">
      <xdr:nvSpPr>
        <xdr:cNvPr id="763" name="楕円 762"/>
        <xdr:cNvSpPr/>
      </xdr:nvSpPr>
      <xdr:spPr>
        <a:xfrm>
          <a:off x="21272500" y="64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38426</xdr:rowOff>
    </xdr:from>
    <xdr:ext cx="469744" cy="259045"/>
    <xdr:sp macro="" textlink="">
      <xdr:nvSpPr>
        <xdr:cNvPr id="764" name="テキスト ボックス 763"/>
        <xdr:cNvSpPr txBox="1"/>
      </xdr:nvSpPr>
      <xdr:spPr>
        <a:xfrm>
          <a:off x="21088428" y="655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165318</xdr:rowOff>
    </xdr:from>
    <xdr:to>
      <xdr:col>107</xdr:col>
      <xdr:colOff>101600</xdr:colOff>
      <xdr:row>38</xdr:row>
      <xdr:rowOff>95468</xdr:rowOff>
    </xdr:to>
    <xdr:sp macro="" textlink="">
      <xdr:nvSpPr>
        <xdr:cNvPr id="765" name="楕円 764"/>
        <xdr:cNvSpPr/>
      </xdr:nvSpPr>
      <xdr:spPr>
        <a:xfrm>
          <a:off x="20383500" y="650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86595</xdr:rowOff>
    </xdr:from>
    <xdr:ext cx="469744" cy="259045"/>
    <xdr:sp macro="" textlink="">
      <xdr:nvSpPr>
        <xdr:cNvPr id="766" name="テキスト ボックス 765"/>
        <xdr:cNvSpPr txBox="1"/>
      </xdr:nvSpPr>
      <xdr:spPr>
        <a:xfrm>
          <a:off x="20199428" y="660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159113</xdr:rowOff>
    </xdr:from>
    <xdr:to>
      <xdr:col>102</xdr:col>
      <xdr:colOff>165100</xdr:colOff>
      <xdr:row>38</xdr:row>
      <xdr:rowOff>89263</xdr:rowOff>
    </xdr:to>
    <xdr:sp macro="" textlink="">
      <xdr:nvSpPr>
        <xdr:cNvPr id="767" name="楕円 766"/>
        <xdr:cNvSpPr/>
      </xdr:nvSpPr>
      <xdr:spPr>
        <a:xfrm>
          <a:off x="19494500" y="65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80390</xdr:rowOff>
    </xdr:from>
    <xdr:ext cx="469744" cy="259045"/>
    <xdr:sp macro="" textlink="">
      <xdr:nvSpPr>
        <xdr:cNvPr id="768" name="テキスト ボックス 767"/>
        <xdr:cNvSpPr txBox="1"/>
      </xdr:nvSpPr>
      <xdr:spPr>
        <a:xfrm>
          <a:off x="19310428" y="659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68652</xdr:rowOff>
    </xdr:from>
    <xdr:to>
      <xdr:col>98</xdr:col>
      <xdr:colOff>38100</xdr:colOff>
      <xdr:row>37</xdr:row>
      <xdr:rowOff>170252</xdr:rowOff>
    </xdr:to>
    <xdr:sp macro="" textlink="">
      <xdr:nvSpPr>
        <xdr:cNvPr id="769" name="楕円 768"/>
        <xdr:cNvSpPr/>
      </xdr:nvSpPr>
      <xdr:spPr>
        <a:xfrm>
          <a:off x="18605500" y="64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15329</xdr:rowOff>
    </xdr:from>
    <xdr:ext cx="469744" cy="259045"/>
    <xdr:sp macro="" textlink="">
      <xdr:nvSpPr>
        <xdr:cNvPr id="770" name="テキスト ボックス 769"/>
        <xdr:cNvSpPr txBox="1"/>
      </xdr:nvSpPr>
      <xdr:spPr>
        <a:xfrm>
          <a:off x="18421428" y="618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158429</xdr:rowOff>
    </xdr:from>
    <xdr:to>
      <xdr:col>116</xdr:col>
      <xdr:colOff>63500</xdr:colOff>
      <xdr:row>58</xdr:row>
      <xdr:rowOff>158869</xdr:rowOff>
    </xdr:to>
    <xdr:cxnSp macro="">
      <xdr:nvCxnSpPr>
        <xdr:cNvPr id="801" name="直線コネクタ 800"/>
        <xdr:cNvCxnSpPr/>
      </xdr:nvCxnSpPr>
      <xdr:spPr>
        <a:xfrm>
          <a:off x="21323300" y="10102529"/>
          <a:ext cx="8382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158102</xdr:rowOff>
    </xdr:from>
    <xdr:to>
      <xdr:col>111</xdr:col>
      <xdr:colOff>177800</xdr:colOff>
      <xdr:row>58</xdr:row>
      <xdr:rowOff>158429</xdr:rowOff>
    </xdr:to>
    <xdr:cxnSp macro="">
      <xdr:nvCxnSpPr>
        <xdr:cNvPr id="804" name="直線コネクタ 803"/>
        <xdr:cNvCxnSpPr/>
      </xdr:nvCxnSpPr>
      <xdr:spPr>
        <a:xfrm>
          <a:off x="20434300" y="1010220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37250</xdr:rowOff>
    </xdr:from>
    <xdr:ext cx="469744" cy="259045"/>
    <xdr:sp macro="" textlink="">
      <xdr:nvSpPr>
        <xdr:cNvPr id="806" name="テキスト ボックス 805"/>
        <xdr:cNvSpPr txBox="1"/>
      </xdr:nvSpPr>
      <xdr:spPr>
        <a:xfrm>
          <a:off x="21088428" y="10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157662</xdr:rowOff>
    </xdr:from>
    <xdr:to>
      <xdr:col>107</xdr:col>
      <xdr:colOff>50800</xdr:colOff>
      <xdr:row>58</xdr:row>
      <xdr:rowOff>158102</xdr:rowOff>
    </xdr:to>
    <xdr:cxnSp macro="">
      <xdr:nvCxnSpPr>
        <xdr:cNvPr id="807" name="直線コネクタ 806"/>
        <xdr:cNvCxnSpPr/>
      </xdr:nvCxnSpPr>
      <xdr:spPr>
        <a:xfrm>
          <a:off x="19545300" y="10101762"/>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31486</xdr:rowOff>
    </xdr:from>
    <xdr:ext cx="469744" cy="259045"/>
    <xdr:sp macro="" textlink="">
      <xdr:nvSpPr>
        <xdr:cNvPr id="809" name="テキスト ボックス 808"/>
        <xdr:cNvSpPr txBox="1"/>
      </xdr:nvSpPr>
      <xdr:spPr>
        <a:xfrm>
          <a:off x="20199428" y="101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157662</xdr:rowOff>
    </xdr:from>
    <xdr:to>
      <xdr:col>102</xdr:col>
      <xdr:colOff>114300</xdr:colOff>
      <xdr:row>58</xdr:row>
      <xdr:rowOff>158397</xdr:rowOff>
    </xdr:to>
    <xdr:cxnSp macro="">
      <xdr:nvCxnSpPr>
        <xdr:cNvPr id="810" name="直線コネクタ 809"/>
        <xdr:cNvCxnSpPr/>
      </xdr:nvCxnSpPr>
      <xdr:spPr>
        <a:xfrm flipV="1">
          <a:off x="18656300" y="10101762"/>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108069</xdr:rowOff>
    </xdr:from>
    <xdr:to>
      <xdr:col>116</xdr:col>
      <xdr:colOff>114300</xdr:colOff>
      <xdr:row>59</xdr:row>
      <xdr:rowOff>38219</xdr:rowOff>
    </xdr:to>
    <xdr:sp macro="" textlink="">
      <xdr:nvSpPr>
        <xdr:cNvPr id="820" name="楕円 819"/>
        <xdr:cNvSpPr/>
      </xdr:nvSpPr>
      <xdr:spPr>
        <a:xfrm>
          <a:off x="22110700" y="1005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47095</xdr:rowOff>
    </xdr:from>
    <xdr:ext cx="469744" cy="259045"/>
    <xdr:sp macro="" textlink="">
      <xdr:nvSpPr>
        <xdr:cNvPr id="821" name="貸付金該当値テキスト"/>
        <xdr:cNvSpPr txBox="1"/>
      </xdr:nvSpPr>
      <xdr:spPr>
        <a:xfrm>
          <a:off x="22212300" y="999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107629</xdr:rowOff>
    </xdr:from>
    <xdr:to>
      <xdr:col>112</xdr:col>
      <xdr:colOff>38100</xdr:colOff>
      <xdr:row>59</xdr:row>
      <xdr:rowOff>37779</xdr:rowOff>
    </xdr:to>
    <xdr:sp macro="" textlink="">
      <xdr:nvSpPr>
        <xdr:cNvPr id="822" name="楕円 821"/>
        <xdr:cNvSpPr/>
      </xdr:nvSpPr>
      <xdr:spPr>
        <a:xfrm>
          <a:off x="21272500" y="1005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54306</xdr:rowOff>
    </xdr:from>
    <xdr:ext cx="469744" cy="259045"/>
    <xdr:sp macro="" textlink="">
      <xdr:nvSpPr>
        <xdr:cNvPr id="823" name="テキスト ボックス 822"/>
        <xdr:cNvSpPr txBox="1"/>
      </xdr:nvSpPr>
      <xdr:spPr>
        <a:xfrm>
          <a:off x="21088428" y="982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107302</xdr:rowOff>
    </xdr:from>
    <xdr:to>
      <xdr:col>107</xdr:col>
      <xdr:colOff>101600</xdr:colOff>
      <xdr:row>59</xdr:row>
      <xdr:rowOff>37452</xdr:rowOff>
    </xdr:to>
    <xdr:sp macro="" textlink="">
      <xdr:nvSpPr>
        <xdr:cNvPr id="824" name="楕円 823"/>
        <xdr:cNvSpPr/>
      </xdr:nvSpPr>
      <xdr:spPr>
        <a:xfrm>
          <a:off x="20383500" y="1005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53979</xdr:rowOff>
    </xdr:from>
    <xdr:ext cx="469744" cy="259045"/>
    <xdr:sp macro="" textlink="">
      <xdr:nvSpPr>
        <xdr:cNvPr id="825" name="テキスト ボックス 824"/>
        <xdr:cNvSpPr txBox="1"/>
      </xdr:nvSpPr>
      <xdr:spPr>
        <a:xfrm>
          <a:off x="20199428" y="982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106862</xdr:rowOff>
    </xdr:from>
    <xdr:to>
      <xdr:col>102</xdr:col>
      <xdr:colOff>165100</xdr:colOff>
      <xdr:row>59</xdr:row>
      <xdr:rowOff>37012</xdr:rowOff>
    </xdr:to>
    <xdr:sp macro="" textlink="">
      <xdr:nvSpPr>
        <xdr:cNvPr id="826" name="楕円 825"/>
        <xdr:cNvSpPr/>
      </xdr:nvSpPr>
      <xdr:spPr>
        <a:xfrm>
          <a:off x="19494500" y="1005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28139</xdr:rowOff>
    </xdr:from>
    <xdr:ext cx="469744" cy="259045"/>
    <xdr:sp macro="" textlink="">
      <xdr:nvSpPr>
        <xdr:cNvPr id="827" name="テキスト ボックス 826"/>
        <xdr:cNvSpPr txBox="1"/>
      </xdr:nvSpPr>
      <xdr:spPr>
        <a:xfrm>
          <a:off x="19310428" y="1014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107597</xdr:rowOff>
    </xdr:from>
    <xdr:to>
      <xdr:col>98</xdr:col>
      <xdr:colOff>38100</xdr:colOff>
      <xdr:row>59</xdr:row>
      <xdr:rowOff>37747</xdr:rowOff>
    </xdr:to>
    <xdr:sp macro="" textlink="">
      <xdr:nvSpPr>
        <xdr:cNvPr id="828" name="楕円 827"/>
        <xdr:cNvSpPr/>
      </xdr:nvSpPr>
      <xdr:spPr>
        <a:xfrm>
          <a:off x="18605500" y="1005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28874</xdr:rowOff>
    </xdr:from>
    <xdr:ext cx="469744" cy="259045"/>
    <xdr:sp macro="" textlink="">
      <xdr:nvSpPr>
        <xdr:cNvPr id="829" name="テキスト ボックス 828"/>
        <xdr:cNvSpPr txBox="1"/>
      </xdr:nvSpPr>
      <xdr:spPr>
        <a:xfrm>
          <a:off x="18421428" y="1014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123317</xdr:rowOff>
    </xdr:from>
    <xdr:to>
      <xdr:col>116</xdr:col>
      <xdr:colOff>63500</xdr:colOff>
      <xdr:row>76</xdr:row>
      <xdr:rowOff>20371</xdr:rowOff>
    </xdr:to>
    <xdr:cxnSp macro="">
      <xdr:nvCxnSpPr>
        <xdr:cNvPr id="859" name="直線コネクタ 858"/>
        <xdr:cNvCxnSpPr/>
      </xdr:nvCxnSpPr>
      <xdr:spPr>
        <a:xfrm flipV="1">
          <a:off x="21323300" y="12982067"/>
          <a:ext cx="8382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0" name="繰出金平均値テキスト"/>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20371</xdr:rowOff>
    </xdr:from>
    <xdr:to>
      <xdr:col>111</xdr:col>
      <xdr:colOff>177800</xdr:colOff>
      <xdr:row>76</xdr:row>
      <xdr:rowOff>89484</xdr:rowOff>
    </xdr:to>
    <xdr:cxnSp macro="">
      <xdr:nvCxnSpPr>
        <xdr:cNvPr id="862" name="直線コネクタ 861"/>
        <xdr:cNvCxnSpPr/>
      </xdr:nvCxnSpPr>
      <xdr:spPr>
        <a:xfrm flipV="1">
          <a:off x="20434300" y="13050571"/>
          <a:ext cx="889000" cy="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4" name="テキスト ボックス 863"/>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89484</xdr:rowOff>
    </xdr:from>
    <xdr:to>
      <xdr:col>107</xdr:col>
      <xdr:colOff>50800</xdr:colOff>
      <xdr:row>76</xdr:row>
      <xdr:rowOff>100076</xdr:rowOff>
    </xdr:to>
    <xdr:cxnSp macro="">
      <xdr:nvCxnSpPr>
        <xdr:cNvPr id="865" name="直線コネクタ 864"/>
        <xdr:cNvCxnSpPr/>
      </xdr:nvCxnSpPr>
      <xdr:spPr>
        <a:xfrm flipV="1">
          <a:off x="19545300" y="13119684"/>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7" name="テキスト ボックス 866"/>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100076</xdr:rowOff>
    </xdr:from>
    <xdr:to>
      <xdr:col>102</xdr:col>
      <xdr:colOff>114300</xdr:colOff>
      <xdr:row>76</xdr:row>
      <xdr:rowOff>142063</xdr:rowOff>
    </xdr:to>
    <xdr:cxnSp macro="">
      <xdr:nvCxnSpPr>
        <xdr:cNvPr id="868" name="直線コネクタ 867"/>
        <xdr:cNvCxnSpPr/>
      </xdr:nvCxnSpPr>
      <xdr:spPr>
        <a:xfrm flipV="1">
          <a:off x="18656300" y="13130276"/>
          <a:ext cx="889000" cy="4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70" name="テキスト ボックス 869"/>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2" name="テキスト ボックス 871"/>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72517</xdr:rowOff>
    </xdr:from>
    <xdr:to>
      <xdr:col>116</xdr:col>
      <xdr:colOff>114300</xdr:colOff>
      <xdr:row>76</xdr:row>
      <xdr:rowOff>2667</xdr:rowOff>
    </xdr:to>
    <xdr:sp macro="" textlink="">
      <xdr:nvSpPr>
        <xdr:cNvPr id="878" name="楕円 877"/>
        <xdr:cNvSpPr/>
      </xdr:nvSpPr>
      <xdr:spPr>
        <a:xfrm>
          <a:off x="22110700" y="129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50944</xdr:rowOff>
    </xdr:from>
    <xdr:ext cx="534377" cy="259045"/>
    <xdr:sp macro="" textlink="">
      <xdr:nvSpPr>
        <xdr:cNvPr id="879" name="繰出金該当値テキスト"/>
        <xdr:cNvSpPr txBox="1"/>
      </xdr:nvSpPr>
      <xdr:spPr>
        <a:xfrm>
          <a:off x="22212300" y="1290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141021</xdr:rowOff>
    </xdr:from>
    <xdr:to>
      <xdr:col>112</xdr:col>
      <xdr:colOff>38100</xdr:colOff>
      <xdr:row>76</xdr:row>
      <xdr:rowOff>71171</xdr:rowOff>
    </xdr:to>
    <xdr:sp macro="" textlink="">
      <xdr:nvSpPr>
        <xdr:cNvPr id="880" name="楕円 879"/>
        <xdr:cNvSpPr/>
      </xdr:nvSpPr>
      <xdr:spPr>
        <a:xfrm>
          <a:off x="21272500" y="129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62298</xdr:rowOff>
    </xdr:from>
    <xdr:ext cx="534377" cy="259045"/>
    <xdr:sp macro="" textlink="">
      <xdr:nvSpPr>
        <xdr:cNvPr id="881" name="テキスト ボックス 880"/>
        <xdr:cNvSpPr txBox="1"/>
      </xdr:nvSpPr>
      <xdr:spPr>
        <a:xfrm>
          <a:off x="21056111" y="1309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38684</xdr:rowOff>
    </xdr:from>
    <xdr:to>
      <xdr:col>107</xdr:col>
      <xdr:colOff>101600</xdr:colOff>
      <xdr:row>76</xdr:row>
      <xdr:rowOff>140284</xdr:rowOff>
    </xdr:to>
    <xdr:sp macro="" textlink="">
      <xdr:nvSpPr>
        <xdr:cNvPr id="882" name="楕円 881"/>
        <xdr:cNvSpPr/>
      </xdr:nvSpPr>
      <xdr:spPr>
        <a:xfrm>
          <a:off x="20383500" y="130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131411</xdr:rowOff>
    </xdr:from>
    <xdr:ext cx="534377" cy="259045"/>
    <xdr:sp macro="" textlink="">
      <xdr:nvSpPr>
        <xdr:cNvPr id="883" name="テキスト ボックス 882"/>
        <xdr:cNvSpPr txBox="1"/>
      </xdr:nvSpPr>
      <xdr:spPr>
        <a:xfrm>
          <a:off x="20167111" y="1316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49276</xdr:rowOff>
    </xdr:from>
    <xdr:to>
      <xdr:col>102</xdr:col>
      <xdr:colOff>165100</xdr:colOff>
      <xdr:row>76</xdr:row>
      <xdr:rowOff>150876</xdr:rowOff>
    </xdr:to>
    <xdr:sp macro="" textlink="">
      <xdr:nvSpPr>
        <xdr:cNvPr id="884" name="楕円 883"/>
        <xdr:cNvSpPr/>
      </xdr:nvSpPr>
      <xdr:spPr>
        <a:xfrm>
          <a:off x="19494500" y="130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142003</xdr:rowOff>
    </xdr:from>
    <xdr:ext cx="534377" cy="259045"/>
    <xdr:sp macro="" textlink="">
      <xdr:nvSpPr>
        <xdr:cNvPr id="885" name="テキスト ボックス 884"/>
        <xdr:cNvSpPr txBox="1"/>
      </xdr:nvSpPr>
      <xdr:spPr>
        <a:xfrm>
          <a:off x="19278111" y="1317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91263</xdr:rowOff>
    </xdr:from>
    <xdr:to>
      <xdr:col>98</xdr:col>
      <xdr:colOff>38100</xdr:colOff>
      <xdr:row>77</xdr:row>
      <xdr:rowOff>21413</xdr:rowOff>
    </xdr:to>
    <xdr:sp macro="" textlink="">
      <xdr:nvSpPr>
        <xdr:cNvPr id="886" name="楕円 885"/>
        <xdr:cNvSpPr/>
      </xdr:nvSpPr>
      <xdr:spPr>
        <a:xfrm>
          <a:off x="18605500" y="131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12540</xdr:rowOff>
    </xdr:from>
    <xdr:ext cx="534377" cy="259045"/>
    <xdr:sp macro="" textlink="">
      <xdr:nvSpPr>
        <xdr:cNvPr id="887" name="テキスト ボックス 886"/>
        <xdr:cNvSpPr txBox="1"/>
      </xdr:nvSpPr>
      <xdr:spPr>
        <a:xfrm>
          <a:off x="18389111" y="132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歳出決算総額は、住民一人当たり</a:t>
          </a:r>
          <a:r>
            <a:rPr kumimoji="1" lang="en-US" altLang="ja-JP" sz="1100" baseline="0">
              <a:solidFill>
                <a:schemeClr val="dk1"/>
              </a:solidFill>
              <a:effectLst/>
              <a:latin typeface="+mn-lt"/>
              <a:ea typeface="+mn-ea"/>
              <a:cs typeface="+mn-cs"/>
            </a:rPr>
            <a:t>49.9</a:t>
          </a:r>
          <a:r>
            <a:rPr kumimoji="1" lang="ja-JP" altLang="ja-JP" sz="1100" baseline="0">
              <a:solidFill>
                <a:schemeClr val="dk1"/>
              </a:solidFill>
              <a:effectLst/>
              <a:latin typeface="+mn-lt"/>
              <a:ea typeface="+mn-ea"/>
              <a:cs typeface="+mn-cs"/>
            </a:rPr>
            <a:t>万円となっている。</a:t>
          </a:r>
          <a:endParaRPr kumimoji="1" lang="en-US" altLang="ja-JP" sz="1100" baseline="0">
            <a:solidFill>
              <a:schemeClr val="dk1"/>
            </a:solidFill>
            <a:effectLst/>
            <a:latin typeface="+mn-lt"/>
            <a:ea typeface="+mn-ea"/>
            <a:cs typeface="+mn-cs"/>
          </a:endParaRPr>
        </a:p>
        <a:p>
          <a:pPr rtl="0" eaLnBrk="1" fontAlgn="auto" latinLnBrk="0" hangingPunct="1"/>
          <a:r>
            <a:rPr kumimoji="1" lang="ja-JP" altLang="en-US" sz="1100" baseline="0">
              <a:solidFill>
                <a:schemeClr val="dk1"/>
              </a:solidFill>
              <a:effectLst/>
              <a:latin typeface="+mn-lt"/>
              <a:ea typeface="+mn-ea"/>
              <a:cs typeface="+mn-cs"/>
            </a:rPr>
            <a:t>　令和</a:t>
          </a:r>
          <a:r>
            <a:rPr kumimoji="1" lang="en-US" altLang="ja-JP" sz="1100" baseline="0">
              <a:solidFill>
                <a:schemeClr val="dk1"/>
              </a:solidFill>
              <a:effectLst/>
              <a:latin typeface="+mn-lt"/>
              <a:ea typeface="+mn-ea"/>
              <a:cs typeface="+mn-cs"/>
            </a:rPr>
            <a:t>2</a:t>
          </a:r>
          <a:r>
            <a:rPr kumimoji="1" lang="ja-JP" altLang="en-US" sz="1100" baseline="0">
              <a:solidFill>
                <a:schemeClr val="dk1"/>
              </a:solidFill>
              <a:effectLst/>
              <a:latin typeface="+mn-lt"/>
              <a:ea typeface="+mn-ea"/>
              <a:cs typeface="+mn-cs"/>
            </a:rPr>
            <a:t>年度は新型コロナウイルス感染症対応に伴い、補助費等は特別定額給付金事業や中小・小規模事業者等店舗家賃支援事業の実施、普通建設事業費及び物件費は教育用端末等整備事業の実施により増加となる。</a:t>
          </a:r>
          <a:endParaRPr kumimoji="1" lang="en-US" altLang="ja-JP" sz="1100" baseline="0">
            <a:solidFill>
              <a:schemeClr val="dk1"/>
            </a:solidFill>
            <a:effectLst/>
            <a:latin typeface="+mn-lt"/>
            <a:ea typeface="+mn-ea"/>
            <a:cs typeface="+mn-cs"/>
          </a:endParaRPr>
        </a:p>
        <a:p>
          <a:pPr rtl="0" eaLnBrk="1" fontAlgn="auto" latinLnBrk="0" hangingPunct="1"/>
          <a:r>
            <a:rPr kumimoji="1" lang="ja-JP" altLang="en-US" sz="1100" baseline="0">
              <a:solidFill>
                <a:schemeClr val="dk1"/>
              </a:solidFill>
              <a:effectLst/>
              <a:latin typeface="+mn-lt"/>
              <a:ea typeface="+mn-ea"/>
              <a:cs typeface="+mn-cs"/>
            </a:rPr>
            <a:t>その他として、主な構</a:t>
          </a:r>
          <a:r>
            <a:rPr kumimoji="1" lang="ja-JP" altLang="ja-JP" sz="1100" baseline="0">
              <a:solidFill>
                <a:schemeClr val="dk1"/>
              </a:solidFill>
              <a:effectLst/>
              <a:latin typeface="+mn-lt"/>
              <a:ea typeface="+mn-ea"/>
              <a:cs typeface="+mn-cs"/>
            </a:rPr>
            <a:t>成費目である人件費については、住民一人当たり</a:t>
          </a:r>
          <a:r>
            <a:rPr kumimoji="1" lang="en-US" altLang="ja-JP" sz="1100" baseline="0">
              <a:solidFill>
                <a:schemeClr val="dk1"/>
              </a:solidFill>
              <a:effectLst/>
              <a:latin typeface="+mn-lt"/>
              <a:ea typeface="+mn-ea"/>
              <a:cs typeface="+mn-cs"/>
            </a:rPr>
            <a:t>60,164</a:t>
          </a:r>
          <a:r>
            <a:rPr kumimoji="1" lang="ja-JP" altLang="ja-JP" sz="1100" baseline="0">
              <a:solidFill>
                <a:schemeClr val="dk1"/>
              </a:solidFill>
              <a:effectLst/>
              <a:latin typeface="+mn-lt"/>
              <a:ea typeface="+mn-ea"/>
              <a:cs typeface="+mn-cs"/>
            </a:rPr>
            <a:t>円となっており、</a:t>
          </a:r>
          <a:r>
            <a:rPr kumimoji="1" lang="ja-JP" altLang="en-US" sz="1100" baseline="0">
              <a:solidFill>
                <a:schemeClr val="dk1"/>
              </a:solidFill>
              <a:effectLst/>
              <a:latin typeface="+mn-lt"/>
              <a:ea typeface="+mn-ea"/>
              <a:cs typeface="+mn-cs"/>
            </a:rPr>
            <a:t>会計年度任用職員制度への移行や</a:t>
          </a:r>
          <a:r>
            <a:rPr kumimoji="1" lang="ja-JP" altLang="ja-JP" sz="1100" baseline="0">
              <a:solidFill>
                <a:schemeClr val="dk1"/>
              </a:solidFill>
              <a:effectLst/>
              <a:latin typeface="+mn-lt"/>
              <a:ea typeface="+mn-ea"/>
              <a:cs typeface="+mn-cs"/>
            </a:rPr>
            <a:t>職員数の増などにより対前年比で増加となったが、類似団体の平均を下回っている。また、</a:t>
          </a:r>
          <a:r>
            <a:rPr lang="ja-JP" altLang="ja-JP" sz="1100" b="0" i="0" baseline="0">
              <a:solidFill>
                <a:schemeClr val="dk1"/>
              </a:solidFill>
              <a:effectLst/>
              <a:latin typeface="+mn-lt"/>
              <a:ea typeface="+mn-ea"/>
              <a:cs typeface="+mn-cs"/>
            </a:rPr>
            <a:t>介護・訓練等給付費事業などの障害福祉費</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保育所等運営事業などの児童福祉費が増加していることから、今後も扶助費は増加傾向にある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新型コロナウイルス感染症対応を確実に実施するとともに、</a:t>
          </a:r>
          <a:r>
            <a:rPr kumimoji="1" lang="ja-JP" altLang="ja-JP" sz="1100">
              <a:solidFill>
                <a:schemeClr val="dk1"/>
              </a:solidFill>
              <a:effectLst/>
              <a:latin typeface="+mn-lt"/>
              <a:ea typeface="+mn-ea"/>
              <a:cs typeface="+mn-cs"/>
            </a:rPr>
            <a:t>今後も積極的に行政改革の推進に努める。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478,463
474,979
502.39
242,717,802
238,977,682
2,995,959
100,876,385
168,223,780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32258</xdr:rowOff>
    </xdr:from>
    <xdr:to>
      <xdr:col>24</xdr:col>
      <xdr:colOff>63500</xdr:colOff>
      <xdr:row>35</xdr:row>
      <xdr:rowOff>111506</xdr:rowOff>
    </xdr:to>
    <xdr:cxnSp macro="">
      <xdr:nvCxnSpPr>
        <xdr:cNvPr id="61" name="直線コネクタ 60"/>
        <xdr:cNvCxnSpPr/>
      </xdr:nvCxnSpPr>
      <xdr:spPr>
        <a:xfrm>
          <a:off x="3797300" y="6033008"/>
          <a:ext cx="8382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32258</xdr:rowOff>
    </xdr:from>
    <xdr:to>
      <xdr:col>19</xdr:col>
      <xdr:colOff>177800</xdr:colOff>
      <xdr:row>35</xdr:row>
      <xdr:rowOff>71882</xdr:rowOff>
    </xdr:to>
    <xdr:cxnSp macro="">
      <xdr:nvCxnSpPr>
        <xdr:cNvPr id="64" name="直線コネクタ 63"/>
        <xdr:cNvCxnSpPr/>
      </xdr:nvCxnSpPr>
      <xdr:spPr>
        <a:xfrm flipV="1">
          <a:off x="2908300" y="6033008"/>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69596</xdr:rowOff>
    </xdr:from>
    <xdr:to>
      <xdr:col>15</xdr:col>
      <xdr:colOff>50800</xdr:colOff>
      <xdr:row>35</xdr:row>
      <xdr:rowOff>71882</xdr:rowOff>
    </xdr:to>
    <xdr:cxnSp macro="">
      <xdr:nvCxnSpPr>
        <xdr:cNvPr id="67" name="直線コネクタ 66"/>
        <xdr:cNvCxnSpPr/>
      </xdr:nvCxnSpPr>
      <xdr:spPr>
        <a:xfrm>
          <a:off x="2019300" y="60703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69596</xdr:rowOff>
    </xdr:from>
    <xdr:to>
      <xdr:col>10</xdr:col>
      <xdr:colOff>114300</xdr:colOff>
      <xdr:row>35</xdr:row>
      <xdr:rowOff>82550</xdr:rowOff>
    </xdr:to>
    <xdr:cxnSp macro="">
      <xdr:nvCxnSpPr>
        <xdr:cNvPr id="70" name="直線コネクタ 69"/>
        <xdr:cNvCxnSpPr/>
      </xdr:nvCxnSpPr>
      <xdr:spPr>
        <a:xfrm flipV="1">
          <a:off x="1130300" y="607034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60706</xdr:rowOff>
    </xdr:from>
    <xdr:to>
      <xdr:col>24</xdr:col>
      <xdr:colOff>114300</xdr:colOff>
      <xdr:row>35</xdr:row>
      <xdr:rowOff>162306</xdr:rowOff>
    </xdr:to>
    <xdr:sp macro="" textlink="">
      <xdr:nvSpPr>
        <xdr:cNvPr id="80" name="楕円 79"/>
        <xdr:cNvSpPr/>
      </xdr:nvSpPr>
      <xdr:spPr>
        <a:xfrm>
          <a:off x="45847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39133</xdr:rowOff>
    </xdr:from>
    <xdr:ext cx="469744" cy="259045"/>
    <xdr:sp macro="" textlink="">
      <xdr:nvSpPr>
        <xdr:cNvPr id="81" name="議会費該当値テキスト"/>
        <xdr:cNvSpPr txBox="1"/>
      </xdr:nvSpPr>
      <xdr:spPr>
        <a:xfrm>
          <a:off x="4686300" y="603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152908</xdr:rowOff>
    </xdr:from>
    <xdr:to>
      <xdr:col>20</xdr:col>
      <xdr:colOff>38100</xdr:colOff>
      <xdr:row>35</xdr:row>
      <xdr:rowOff>83058</xdr:rowOff>
    </xdr:to>
    <xdr:sp macro="" textlink="">
      <xdr:nvSpPr>
        <xdr:cNvPr id="82" name="楕円 81"/>
        <xdr:cNvSpPr/>
      </xdr:nvSpPr>
      <xdr:spPr>
        <a:xfrm>
          <a:off x="3746500" y="59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99585</xdr:rowOff>
    </xdr:from>
    <xdr:ext cx="469744" cy="259045"/>
    <xdr:sp macro="" textlink="">
      <xdr:nvSpPr>
        <xdr:cNvPr id="83" name="テキスト ボックス 82"/>
        <xdr:cNvSpPr txBox="1"/>
      </xdr:nvSpPr>
      <xdr:spPr>
        <a:xfrm>
          <a:off x="3562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21082</xdr:rowOff>
    </xdr:from>
    <xdr:to>
      <xdr:col>15</xdr:col>
      <xdr:colOff>101600</xdr:colOff>
      <xdr:row>35</xdr:row>
      <xdr:rowOff>122682</xdr:rowOff>
    </xdr:to>
    <xdr:sp macro="" textlink="">
      <xdr:nvSpPr>
        <xdr:cNvPr id="84" name="楕円 83"/>
        <xdr:cNvSpPr/>
      </xdr:nvSpPr>
      <xdr:spPr>
        <a:xfrm>
          <a:off x="2857500" y="60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85" name="テキスト ボックス 84"/>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18796</xdr:rowOff>
    </xdr:from>
    <xdr:to>
      <xdr:col>10</xdr:col>
      <xdr:colOff>165100</xdr:colOff>
      <xdr:row>35</xdr:row>
      <xdr:rowOff>120396</xdr:rowOff>
    </xdr:to>
    <xdr:sp macro="" textlink="">
      <xdr:nvSpPr>
        <xdr:cNvPr id="86" name="楕円 85"/>
        <xdr:cNvSpPr/>
      </xdr:nvSpPr>
      <xdr:spPr>
        <a:xfrm>
          <a:off x="1968500" y="601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136923</xdr:rowOff>
    </xdr:from>
    <xdr:ext cx="469744" cy="259045"/>
    <xdr:sp macro="" textlink="">
      <xdr:nvSpPr>
        <xdr:cNvPr id="87" name="テキスト ボックス 86"/>
        <xdr:cNvSpPr txBox="1"/>
      </xdr:nvSpPr>
      <xdr:spPr>
        <a:xfrm>
          <a:off x="1784428" y="579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88" name="楕円 87"/>
        <xdr:cNvSpPr/>
      </xdr:nvSpPr>
      <xdr:spPr>
        <a:xfrm>
          <a:off x="1079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89" name="テキスト ボックス 88"/>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9986</xdr:rowOff>
    </xdr:from>
    <xdr:to>
      <xdr:col>24</xdr:col>
      <xdr:colOff>63500</xdr:colOff>
      <xdr:row>59</xdr:row>
      <xdr:rowOff>77173</xdr:rowOff>
    </xdr:to>
    <xdr:cxnSp macro="">
      <xdr:nvCxnSpPr>
        <xdr:cNvPr id="121" name="直線コネクタ 120"/>
        <xdr:cNvCxnSpPr/>
      </xdr:nvCxnSpPr>
      <xdr:spPr>
        <a:xfrm flipV="1">
          <a:off x="3797300" y="9096836"/>
          <a:ext cx="838200" cy="109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60668</xdr:rowOff>
    </xdr:from>
    <xdr:ext cx="599010" cy="259045"/>
    <xdr:sp macro="" textlink="">
      <xdr:nvSpPr>
        <xdr:cNvPr id="122" name="総務費平均値テキスト"/>
        <xdr:cNvSpPr txBox="1"/>
      </xdr:nvSpPr>
      <xdr:spPr>
        <a:xfrm>
          <a:off x="4686300" y="880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77173</xdr:rowOff>
    </xdr:from>
    <xdr:to>
      <xdr:col>19</xdr:col>
      <xdr:colOff>177800</xdr:colOff>
      <xdr:row>59</xdr:row>
      <xdr:rowOff>92184</xdr:rowOff>
    </xdr:to>
    <xdr:cxnSp macro="">
      <xdr:nvCxnSpPr>
        <xdr:cNvPr id="124" name="直線コネクタ 123"/>
        <xdr:cNvCxnSpPr/>
      </xdr:nvCxnSpPr>
      <xdr:spPr>
        <a:xfrm flipV="1">
          <a:off x="2908300" y="10192723"/>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92184</xdr:rowOff>
    </xdr:from>
    <xdr:to>
      <xdr:col>15</xdr:col>
      <xdr:colOff>50800</xdr:colOff>
      <xdr:row>59</xdr:row>
      <xdr:rowOff>102830</xdr:rowOff>
    </xdr:to>
    <xdr:cxnSp macro="">
      <xdr:nvCxnSpPr>
        <xdr:cNvPr id="127" name="直線コネクタ 126"/>
        <xdr:cNvCxnSpPr/>
      </xdr:nvCxnSpPr>
      <xdr:spPr>
        <a:xfrm flipV="1">
          <a:off x="2019300" y="10207734"/>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102830</xdr:rowOff>
    </xdr:from>
    <xdr:to>
      <xdr:col>10</xdr:col>
      <xdr:colOff>114300</xdr:colOff>
      <xdr:row>59</xdr:row>
      <xdr:rowOff>105824</xdr:rowOff>
    </xdr:to>
    <xdr:cxnSp macro="">
      <xdr:nvCxnSpPr>
        <xdr:cNvPr id="130" name="直線コネクタ 129"/>
        <xdr:cNvCxnSpPr/>
      </xdr:nvCxnSpPr>
      <xdr:spPr>
        <a:xfrm flipV="1">
          <a:off x="1130300" y="10218380"/>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94577</xdr:rowOff>
    </xdr:from>
    <xdr:ext cx="534377" cy="259045"/>
    <xdr:sp macro="" textlink="">
      <xdr:nvSpPr>
        <xdr:cNvPr id="134" name="テキスト ボックス 133"/>
        <xdr:cNvSpPr txBox="1"/>
      </xdr:nvSpPr>
      <xdr:spPr>
        <a:xfrm>
          <a:off x="863111" y="9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130636</xdr:rowOff>
    </xdr:from>
    <xdr:to>
      <xdr:col>24</xdr:col>
      <xdr:colOff>114300</xdr:colOff>
      <xdr:row>53</xdr:row>
      <xdr:rowOff>60786</xdr:rowOff>
    </xdr:to>
    <xdr:sp macro="" textlink="">
      <xdr:nvSpPr>
        <xdr:cNvPr id="140" name="楕円 139"/>
        <xdr:cNvSpPr/>
      </xdr:nvSpPr>
      <xdr:spPr>
        <a:xfrm>
          <a:off x="4584700" y="904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45563</xdr:rowOff>
    </xdr:from>
    <xdr:ext cx="599010" cy="259045"/>
    <xdr:sp macro="" textlink="">
      <xdr:nvSpPr>
        <xdr:cNvPr id="141" name="総務費該当値テキスト"/>
        <xdr:cNvSpPr txBox="1"/>
      </xdr:nvSpPr>
      <xdr:spPr>
        <a:xfrm>
          <a:off x="4686300" y="89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26373</xdr:rowOff>
    </xdr:from>
    <xdr:to>
      <xdr:col>20</xdr:col>
      <xdr:colOff>38100</xdr:colOff>
      <xdr:row>59</xdr:row>
      <xdr:rowOff>127973</xdr:rowOff>
    </xdr:to>
    <xdr:sp macro="" textlink="">
      <xdr:nvSpPr>
        <xdr:cNvPr id="142" name="楕円 141"/>
        <xdr:cNvSpPr/>
      </xdr:nvSpPr>
      <xdr:spPr>
        <a:xfrm>
          <a:off x="3746500" y="101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119100</xdr:rowOff>
    </xdr:from>
    <xdr:ext cx="534377" cy="259045"/>
    <xdr:sp macro="" textlink="">
      <xdr:nvSpPr>
        <xdr:cNvPr id="143" name="テキスト ボックス 142"/>
        <xdr:cNvSpPr txBox="1"/>
      </xdr:nvSpPr>
      <xdr:spPr>
        <a:xfrm>
          <a:off x="3530111" y="1023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41384</xdr:rowOff>
    </xdr:from>
    <xdr:to>
      <xdr:col>15</xdr:col>
      <xdr:colOff>101600</xdr:colOff>
      <xdr:row>59</xdr:row>
      <xdr:rowOff>142984</xdr:rowOff>
    </xdr:to>
    <xdr:sp macro="" textlink="">
      <xdr:nvSpPr>
        <xdr:cNvPr id="144" name="楕円 143"/>
        <xdr:cNvSpPr/>
      </xdr:nvSpPr>
      <xdr:spPr>
        <a:xfrm>
          <a:off x="2857500" y="1015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134111</xdr:rowOff>
    </xdr:from>
    <xdr:ext cx="534377" cy="259045"/>
    <xdr:sp macro="" textlink="">
      <xdr:nvSpPr>
        <xdr:cNvPr id="145" name="テキスト ボックス 144"/>
        <xdr:cNvSpPr txBox="1"/>
      </xdr:nvSpPr>
      <xdr:spPr>
        <a:xfrm>
          <a:off x="2641111" y="1024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52030</xdr:rowOff>
    </xdr:from>
    <xdr:to>
      <xdr:col>10</xdr:col>
      <xdr:colOff>165100</xdr:colOff>
      <xdr:row>59</xdr:row>
      <xdr:rowOff>153630</xdr:rowOff>
    </xdr:to>
    <xdr:sp macro="" textlink="">
      <xdr:nvSpPr>
        <xdr:cNvPr id="146" name="楕円 145"/>
        <xdr:cNvSpPr/>
      </xdr:nvSpPr>
      <xdr:spPr>
        <a:xfrm>
          <a:off x="1968500" y="101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144757</xdr:rowOff>
    </xdr:from>
    <xdr:ext cx="534377" cy="259045"/>
    <xdr:sp macro="" textlink="">
      <xdr:nvSpPr>
        <xdr:cNvPr id="147" name="テキスト ボックス 146"/>
        <xdr:cNvSpPr txBox="1"/>
      </xdr:nvSpPr>
      <xdr:spPr>
        <a:xfrm>
          <a:off x="1752111" y="1026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55024</xdr:rowOff>
    </xdr:from>
    <xdr:to>
      <xdr:col>6</xdr:col>
      <xdr:colOff>38100</xdr:colOff>
      <xdr:row>59</xdr:row>
      <xdr:rowOff>156624</xdr:rowOff>
    </xdr:to>
    <xdr:sp macro="" textlink="">
      <xdr:nvSpPr>
        <xdr:cNvPr id="148" name="楕円 147"/>
        <xdr:cNvSpPr/>
      </xdr:nvSpPr>
      <xdr:spPr>
        <a:xfrm>
          <a:off x="1079500" y="1017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147751</xdr:rowOff>
    </xdr:from>
    <xdr:ext cx="534377" cy="259045"/>
    <xdr:sp macro="" textlink="">
      <xdr:nvSpPr>
        <xdr:cNvPr id="149" name="テキスト ボックス 148"/>
        <xdr:cNvSpPr txBox="1"/>
      </xdr:nvSpPr>
      <xdr:spPr>
        <a:xfrm>
          <a:off x="863111" y="1026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72775</xdr:rowOff>
    </xdr:from>
    <xdr:to>
      <xdr:col>24</xdr:col>
      <xdr:colOff>63500</xdr:colOff>
      <xdr:row>76</xdr:row>
      <xdr:rowOff>154124</xdr:rowOff>
    </xdr:to>
    <xdr:cxnSp macro="">
      <xdr:nvCxnSpPr>
        <xdr:cNvPr id="181" name="直線コネクタ 180"/>
        <xdr:cNvCxnSpPr/>
      </xdr:nvCxnSpPr>
      <xdr:spPr>
        <a:xfrm flipV="1">
          <a:off x="3797300" y="13102975"/>
          <a:ext cx="838200" cy="8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154124</xdr:rowOff>
    </xdr:from>
    <xdr:to>
      <xdr:col>19</xdr:col>
      <xdr:colOff>177800</xdr:colOff>
      <xdr:row>77</xdr:row>
      <xdr:rowOff>62030</xdr:rowOff>
    </xdr:to>
    <xdr:cxnSp macro="">
      <xdr:nvCxnSpPr>
        <xdr:cNvPr id="184" name="直線コネクタ 183"/>
        <xdr:cNvCxnSpPr/>
      </xdr:nvCxnSpPr>
      <xdr:spPr>
        <a:xfrm flipV="1">
          <a:off x="2908300" y="13184324"/>
          <a:ext cx="889000" cy="7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6" name="テキスト ボックス 185"/>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62030</xdr:rowOff>
    </xdr:from>
    <xdr:to>
      <xdr:col>15</xdr:col>
      <xdr:colOff>50800</xdr:colOff>
      <xdr:row>77</xdr:row>
      <xdr:rowOff>79578</xdr:rowOff>
    </xdr:to>
    <xdr:cxnSp macro="">
      <xdr:nvCxnSpPr>
        <xdr:cNvPr id="187" name="直線コネクタ 186"/>
        <xdr:cNvCxnSpPr/>
      </xdr:nvCxnSpPr>
      <xdr:spPr>
        <a:xfrm flipV="1">
          <a:off x="2019300" y="13263680"/>
          <a:ext cx="889000" cy="1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89" name="テキスト ボックス 188"/>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79578</xdr:rowOff>
    </xdr:from>
    <xdr:to>
      <xdr:col>10</xdr:col>
      <xdr:colOff>114300</xdr:colOff>
      <xdr:row>77</xdr:row>
      <xdr:rowOff>145796</xdr:rowOff>
    </xdr:to>
    <xdr:cxnSp macro="">
      <xdr:nvCxnSpPr>
        <xdr:cNvPr id="190" name="直線コネクタ 189"/>
        <xdr:cNvCxnSpPr/>
      </xdr:nvCxnSpPr>
      <xdr:spPr>
        <a:xfrm flipV="1">
          <a:off x="1130300" y="13281228"/>
          <a:ext cx="889000" cy="6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46702</xdr:rowOff>
    </xdr:from>
    <xdr:ext cx="599010" cy="259045"/>
    <xdr:sp macro="" textlink="">
      <xdr:nvSpPr>
        <xdr:cNvPr id="192" name="テキスト ボックス 191"/>
        <xdr:cNvSpPr txBox="1"/>
      </xdr:nvSpPr>
      <xdr:spPr>
        <a:xfrm>
          <a:off x="1719795" y="129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57762</xdr:rowOff>
    </xdr:from>
    <xdr:ext cx="599010" cy="259045"/>
    <xdr:sp macro="" textlink="">
      <xdr:nvSpPr>
        <xdr:cNvPr id="194" name="テキスト ボックス 193"/>
        <xdr:cNvSpPr txBox="1"/>
      </xdr:nvSpPr>
      <xdr:spPr>
        <a:xfrm>
          <a:off x="830795" y="129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21975</xdr:rowOff>
    </xdr:from>
    <xdr:to>
      <xdr:col>24</xdr:col>
      <xdr:colOff>114300</xdr:colOff>
      <xdr:row>76</xdr:row>
      <xdr:rowOff>123575</xdr:rowOff>
    </xdr:to>
    <xdr:sp macro="" textlink="">
      <xdr:nvSpPr>
        <xdr:cNvPr id="200" name="楕円 199"/>
        <xdr:cNvSpPr/>
      </xdr:nvSpPr>
      <xdr:spPr>
        <a:xfrm>
          <a:off x="4584700" y="1305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402</xdr:rowOff>
    </xdr:from>
    <xdr:ext cx="599010" cy="259045"/>
    <xdr:sp macro="" textlink="">
      <xdr:nvSpPr>
        <xdr:cNvPr id="201" name="民生費該当値テキスト"/>
        <xdr:cNvSpPr txBox="1"/>
      </xdr:nvSpPr>
      <xdr:spPr>
        <a:xfrm>
          <a:off x="4686300" y="1303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103324</xdr:rowOff>
    </xdr:from>
    <xdr:to>
      <xdr:col>20</xdr:col>
      <xdr:colOff>38100</xdr:colOff>
      <xdr:row>77</xdr:row>
      <xdr:rowOff>33474</xdr:rowOff>
    </xdr:to>
    <xdr:sp macro="" textlink="">
      <xdr:nvSpPr>
        <xdr:cNvPr id="202" name="楕円 201"/>
        <xdr:cNvSpPr/>
      </xdr:nvSpPr>
      <xdr:spPr>
        <a:xfrm>
          <a:off x="3746500" y="131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24601</xdr:rowOff>
    </xdr:from>
    <xdr:ext cx="599010" cy="259045"/>
    <xdr:sp macro="" textlink="">
      <xdr:nvSpPr>
        <xdr:cNvPr id="203" name="テキスト ボックス 202"/>
        <xdr:cNvSpPr txBox="1"/>
      </xdr:nvSpPr>
      <xdr:spPr>
        <a:xfrm>
          <a:off x="3497795" y="1322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11230</xdr:rowOff>
    </xdr:from>
    <xdr:to>
      <xdr:col>15</xdr:col>
      <xdr:colOff>101600</xdr:colOff>
      <xdr:row>77</xdr:row>
      <xdr:rowOff>112830</xdr:rowOff>
    </xdr:to>
    <xdr:sp macro="" textlink="">
      <xdr:nvSpPr>
        <xdr:cNvPr id="204" name="楕円 203"/>
        <xdr:cNvSpPr/>
      </xdr:nvSpPr>
      <xdr:spPr>
        <a:xfrm>
          <a:off x="2857500" y="1321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103957</xdr:rowOff>
    </xdr:from>
    <xdr:ext cx="599010" cy="259045"/>
    <xdr:sp macro="" textlink="">
      <xdr:nvSpPr>
        <xdr:cNvPr id="205" name="テキスト ボックス 204"/>
        <xdr:cNvSpPr txBox="1"/>
      </xdr:nvSpPr>
      <xdr:spPr>
        <a:xfrm>
          <a:off x="2608795" y="1330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28778</xdr:rowOff>
    </xdr:from>
    <xdr:to>
      <xdr:col>10</xdr:col>
      <xdr:colOff>165100</xdr:colOff>
      <xdr:row>77</xdr:row>
      <xdr:rowOff>130378</xdr:rowOff>
    </xdr:to>
    <xdr:sp macro="" textlink="">
      <xdr:nvSpPr>
        <xdr:cNvPr id="206" name="楕円 205"/>
        <xdr:cNvSpPr/>
      </xdr:nvSpPr>
      <xdr:spPr>
        <a:xfrm>
          <a:off x="1968500" y="132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121505</xdr:rowOff>
    </xdr:from>
    <xdr:ext cx="599010" cy="259045"/>
    <xdr:sp macro="" textlink="">
      <xdr:nvSpPr>
        <xdr:cNvPr id="207" name="テキスト ボックス 206"/>
        <xdr:cNvSpPr txBox="1"/>
      </xdr:nvSpPr>
      <xdr:spPr>
        <a:xfrm>
          <a:off x="1719795" y="1332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94996</xdr:rowOff>
    </xdr:from>
    <xdr:to>
      <xdr:col>6</xdr:col>
      <xdr:colOff>38100</xdr:colOff>
      <xdr:row>78</xdr:row>
      <xdr:rowOff>25146</xdr:rowOff>
    </xdr:to>
    <xdr:sp macro="" textlink="">
      <xdr:nvSpPr>
        <xdr:cNvPr id="208" name="楕円 207"/>
        <xdr:cNvSpPr/>
      </xdr:nvSpPr>
      <xdr:spPr>
        <a:xfrm>
          <a:off x="1079500" y="1329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16273</xdr:rowOff>
    </xdr:from>
    <xdr:ext cx="599010" cy="259045"/>
    <xdr:sp macro="" textlink="">
      <xdr:nvSpPr>
        <xdr:cNvPr id="209" name="テキスト ボックス 208"/>
        <xdr:cNvSpPr txBox="1"/>
      </xdr:nvSpPr>
      <xdr:spPr>
        <a:xfrm>
          <a:off x="830795" y="1338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22853</xdr:rowOff>
    </xdr:from>
    <xdr:to>
      <xdr:col>24</xdr:col>
      <xdr:colOff>63500</xdr:colOff>
      <xdr:row>97</xdr:row>
      <xdr:rowOff>113999</xdr:rowOff>
    </xdr:to>
    <xdr:cxnSp macro="">
      <xdr:nvCxnSpPr>
        <xdr:cNvPr id="241" name="直線コネクタ 240"/>
        <xdr:cNvCxnSpPr/>
      </xdr:nvCxnSpPr>
      <xdr:spPr>
        <a:xfrm flipV="1">
          <a:off x="3797300" y="16653503"/>
          <a:ext cx="838200" cy="9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113999</xdr:rowOff>
    </xdr:from>
    <xdr:to>
      <xdr:col>19</xdr:col>
      <xdr:colOff>177800</xdr:colOff>
      <xdr:row>97</xdr:row>
      <xdr:rowOff>135096</xdr:rowOff>
    </xdr:to>
    <xdr:cxnSp macro="">
      <xdr:nvCxnSpPr>
        <xdr:cNvPr id="244" name="直線コネクタ 243"/>
        <xdr:cNvCxnSpPr/>
      </xdr:nvCxnSpPr>
      <xdr:spPr>
        <a:xfrm flipV="1">
          <a:off x="2908300" y="16744649"/>
          <a:ext cx="8890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135096</xdr:rowOff>
    </xdr:from>
    <xdr:to>
      <xdr:col>15</xdr:col>
      <xdr:colOff>50800</xdr:colOff>
      <xdr:row>97</xdr:row>
      <xdr:rowOff>149138</xdr:rowOff>
    </xdr:to>
    <xdr:cxnSp macro="">
      <xdr:nvCxnSpPr>
        <xdr:cNvPr id="247" name="直線コネクタ 246"/>
        <xdr:cNvCxnSpPr/>
      </xdr:nvCxnSpPr>
      <xdr:spPr>
        <a:xfrm flipV="1">
          <a:off x="2019300" y="16765746"/>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106618</xdr:rowOff>
    </xdr:from>
    <xdr:to>
      <xdr:col>10</xdr:col>
      <xdr:colOff>114300</xdr:colOff>
      <xdr:row>97</xdr:row>
      <xdr:rowOff>149138</xdr:rowOff>
    </xdr:to>
    <xdr:cxnSp macro="">
      <xdr:nvCxnSpPr>
        <xdr:cNvPr id="250" name="直線コネクタ 249"/>
        <xdr:cNvCxnSpPr/>
      </xdr:nvCxnSpPr>
      <xdr:spPr>
        <a:xfrm>
          <a:off x="1130300" y="16737268"/>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143503</xdr:rowOff>
    </xdr:from>
    <xdr:to>
      <xdr:col>24</xdr:col>
      <xdr:colOff>114300</xdr:colOff>
      <xdr:row>97</xdr:row>
      <xdr:rowOff>73653</xdr:rowOff>
    </xdr:to>
    <xdr:sp macro="" textlink="">
      <xdr:nvSpPr>
        <xdr:cNvPr id="260" name="楕円 259"/>
        <xdr:cNvSpPr/>
      </xdr:nvSpPr>
      <xdr:spPr>
        <a:xfrm>
          <a:off x="4584700" y="166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121930</xdr:rowOff>
    </xdr:from>
    <xdr:ext cx="534377" cy="259045"/>
    <xdr:sp macro="" textlink="">
      <xdr:nvSpPr>
        <xdr:cNvPr id="261" name="衛生費該当値テキスト"/>
        <xdr:cNvSpPr txBox="1"/>
      </xdr:nvSpPr>
      <xdr:spPr>
        <a:xfrm>
          <a:off x="4686300" y="1658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63199</xdr:rowOff>
    </xdr:from>
    <xdr:to>
      <xdr:col>20</xdr:col>
      <xdr:colOff>38100</xdr:colOff>
      <xdr:row>97</xdr:row>
      <xdr:rowOff>164799</xdr:rowOff>
    </xdr:to>
    <xdr:sp macro="" textlink="">
      <xdr:nvSpPr>
        <xdr:cNvPr id="262" name="楕円 261"/>
        <xdr:cNvSpPr/>
      </xdr:nvSpPr>
      <xdr:spPr>
        <a:xfrm>
          <a:off x="3746500" y="1669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155926</xdr:rowOff>
    </xdr:from>
    <xdr:ext cx="534377" cy="259045"/>
    <xdr:sp macro="" textlink="">
      <xdr:nvSpPr>
        <xdr:cNvPr id="263" name="テキスト ボックス 262"/>
        <xdr:cNvSpPr txBox="1"/>
      </xdr:nvSpPr>
      <xdr:spPr>
        <a:xfrm>
          <a:off x="3530111" y="1678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84296</xdr:rowOff>
    </xdr:from>
    <xdr:to>
      <xdr:col>15</xdr:col>
      <xdr:colOff>101600</xdr:colOff>
      <xdr:row>98</xdr:row>
      <xdr:rowOff>14446</xdr:rowOff>
    </xdr:to>
    <xdr:sp macro="" textlink="">
      <xdr:nvSpPr>
        <xdr:cNvPr id="264" name="楕円 263"/>
        <xdr:cNvSpPr/>
      </xdr:nvSpPr>
      <xdr:spPr>
        <a:xfrm>
          <a:off x="2857500" y="1671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5573</xdr:rowOff>
    </xdr:from>
    <xdr:ext cx="534377" cy="259045"/>
    <xdr:sp macro="" textlink="">
      <xdr:nvSpPr>
        <xdr:cNvPr id="265" name="テキスト ボックス 264"/>
        <xdr:cNvSpPr txBox="1"/>
      </xdr:nvSpPr>
      <xdr:spPr>
        <a:xfrm>
          <a:off x="2641111" y="1680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98338</xdr:rowOff>
    </xdr:from>
    <xdr:to>
      <xdr:col>10</xdr:col>
      <xdr:colOff>165100</xdr:colOff>
      <xdr:row>98</xdr:row>
      <xdr:rowOff>28488</xdr:rowOff>
    </xdr:to>
    <xdr:sp macro="" textlink="">
      <xdr:nvSpPr>
        <xdr:cNvPr id="266" name="楕円 265"/>
        <xdr:cNvSpPr/>
      </xdr:nvSpPr>
      <xdr:spPr>
        <a:xfrm>
          <a:off x="1968500" y="1672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19615</xdr:rowOff>
    </xdr:from>
    <xdr:ext cx="534377" cy="259045"/>
    <xdr:sp macro="" textlink="">
      <xdr:nvSpPr>
        <xdr:cNvPr id="267" name="テキスト ボックス 266"/>
        <xdr:cNvSpPr txBox="1"/>
      </xdr:nvSpPr>
      <xdr:spPr>
        <a:xfrm>
          <a:off x="1752111" y="168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55818</xdr:rowOff>
    </xdr:from>
    <xdr:to>
      <xdr:col>6</xdr:col>
      <xdr:colOff>38100</xdr:colOff>
      <xdr:row>97</xdr:row>
      <xdr:rowOff>157418</xdr:rowOff>
    </xdr:to>
    <xdr:sp macro="" textlink="">
      <xdr:nvSpPr>
        <xdr:cNvPr id="268" name="楕円 267"/>
        <xdr:cNvSpPr/>
      </xdr:nvSpPr>
      <xdr:spPr>
        <a:xfrm>
          <a:off x="1079500" y="1668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148545</xdr:rowOff>
    </xdr:from>
    <xdr:ext cx="534377" cy="259045"/>
    <xdr:sp macro="" textlink="">
      <xdr:nvSpPr>
        <xdr:cNvPr id="269" name="テキスト ボックス 268"/>
        <xdr:cNvSpPr txBox="1"/>
      </xdr:nvSpPr>
      <xdr:spPr>
        <a:xfrm>
          <a:off x="863111" y="1677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121869</xdr:rowOff>
    </xdr:from>
    <xdr:to>
      <xdr:col>55</xdr:col>
      <xdr:colOff>0</xdr:colOff>
      <xdr:row>37</xdr:row>
      <xdr:rowOff>130099</xdr:rowOff>
    </xdr:to>
    <xdr:cxnSp macro="">
      <xdr:nvCxnSpPr>
        <xdr:cNvPr id="296" name="直線コネクタ 295"/>
        <xdr:cNvCxnSpPr/>
      </xdr:nvCxnSpPr>
      <xdr:spPr>
        <a:xfrm>
          <a:off x="9639300" y="6465519"/>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121869</xdr:rowOff>
    </xdr:from>
    <xdr:to>
      <xdr:col>50</xdr:col>
      <xdr:colOff>114300</xdr:colOff>
      <xdr:row>37</xdr:row>
      <xdr:rowOff>125984</xdr:rowOff>
    </xdr:to>
    <xdr:cxnSp macro="">
      <xdr:nvCxnSpPr>
        <xdr:cNvPr id="299" name="直線コネクタ 298"/>
        <xdr:cNvCxnSpPr/>
      </xdr:nvCxnSpPr>
      <xdr:spPr>
        <a:xfrm flipV="1">
          <a:off x="8750300" y="646551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125984</xdr:rowOff>
    </xdr:from>
    <xdr:to>
      <xdr:col>45</xdr:col>
      <xdr:colOff>177800</xdr:colOff>
      <xdr:row>37</xdr:row>
      <xdr:rowOff>134671</xdr:rowOff>
    </xdr:to>
    <xdr:cxnSp macro="">
      <xdr:nvCxnSpPr>
        <xdr:cNvPr id="302" name="直線コネクタ 301"/>
        <xdr:cNvCxnSpPr/>
      </xdr:nvCxnSpPr>
      <xdr:spPr>
        <a:xfrm flipV="1">
          <a:off x="7861300" y="6469634"/>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4" name="テキスト ボックス 303"/>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134671</xdr:rowOff>
    </xdr:from>
    <xdr:to>
      <xdr:col>41</xdr:col>
      <xdr:colOff>50800</xdr:colOff>
      <xdr:row>37</xdr:row>
      <xdr:rowOff>147015</xdr:rowOff>
    </xdr:to>
    <xdr:cxnSp macro="">
      <xdr:nvCxnSpPr>
        <xdr:cNvPr id="305" name="直線コネクタ 304"/>
        <xdr:cNvCxnSpPr/>
      </xdr:nvCxnSpPr>
      <xdr:spPr>
        <a:xfrm flipV="1">
          <a:off x="6972300" y="6478321"/>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75811</xdr:rowOff>
    </xdr:from>
    <xdr:ext cx="378565" cy="259045"/>
    <xdr:sp macro="" textlink="">
      <xdr:nvSpPr>
        <xdr:cNvPr id="307" name="テキスト ボックス 306"/>
        <xdr:cNvSpPr txBox="1"/>
      </xdr:nvSpPr>
      <xdr:spPr>
        <a:xfrm>
          <a:off x="7672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09" name="テキスト ボックス 308"/>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79299</xdr:rowOff>
    </xdr:from>
    <xdr:to>
      <xdr:col>55</xdr:col>
      <xdr:colOff>50800</xdr:colOff>
      <xdr:row>38</xdr:row>
      <xdr:rowOff>9449</xdr:rowOff>
    </xdr:to>
    <xdr:sp macro="" textlink="">
      <xdr:nvSpPr>
        <xdr:cNvPr id="315" name="楕円 314"/>
        <xdr:cNvSpPr/>
      </xdr:nvSpPr>
      <xdr:spPr>
        <a:xfrm>
          <a:off x="10426700" y="64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57726</xdr:rowOff>
    </xdr:from>
    <xdr:ext cx="378565" cy="259045"/>
    <xdr:sp macro="" textlink="">
      <xdr:nvSpPr>
        <xdr:cNvPr id="316" name="労働費該当値テキスト"/>
        <xdr:cNvSpPr txBox="1"/>
      </xdr:nvSpPr>
      <xdr:spPr>
        <a:xfrm>
          <a:off x="10528300" y="6401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71069</xdr:rowOff>
    </xdr:from>
    <xdr:to>
      <xdr:col>50</xdr:col>
      <xdr:colOff>165100</xdr:colOff>
      <xdr:row>38</xdr:row>
      <xdr:rowOff>1219</xdr:rowOff>
    </xdr:to>
    <xdr:sp macro="" textlink="">
      <xdr:nvSpPr>
        <xdr:cNvPr id="317" name="楕円 316"/>
        <xdr:cNvSpPr/>
      </xdr:nvSpPr>
      <xdr:spPr>
        <a:xfrm>
          <a:off x="95885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163796</xdr:rowOff>
    </xdr:from>
    <xdr:ext cx="378565" cy="259045"/>
    <xdr:sp macro="" textlink="">
      <xdr:nvSpPr>
        <xdr:cNvPr id="318" name="テキスト ボックス 317"/>
        <xdr:cNvSpPr txBox="1"/>
      </xdr:nvSpPr>
      <xdr:spPr>
        <a:xfrm>
          <a:off x="9450017" y="6507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75184</xdr:rowOff>
    </xdr:from>
    <xdr:to>
      <xdr:col>46</xdr:col>
      <xdr:colOff>38100</xdr:colOff>
      <xdr:row>38</xdr:row>
      <xdr:rowOff>5335</xdr:rowOff>
    </xdr:to>
    <xdr:sp macro="" textlink="">
      <xdr:nvSpPr>
        <xdr:cNvPr id="319" name="楕円 318"/>
        <xdr:cNvSpPr/>
      </xdr:nvSpPr>
      <xdr:spPr>
        <a:xfrm>
          <a:off x="86995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167911</xdr:rowOff>
    </xdr:from>
    <xdr:ext cx="378565" cy="259045"/>
    <xdr:sp macro="" textlink="">
      <xdr:nvSpPr>
        <xdr:cNvPr id="320" name="テキスト ボックス 319"/>
        <xdr:cNvSpPr txBox="1"/>
      </xdr:nvSpPr>
      <xdr:spPr>
        <a:xfrm>
          <a:off x="8561017" y="65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83871</xdr:rowOff>
    </xdr:from>
    <xdr:to>
      <xdr:col>41</xdr:col>
      <xdr:colOff>101600</xdr:colOff>
      <xdr:row>38</xdr:row>
      <xdr:rowOff>14021</xdr:rowOff>
    </xdr:to>
    <xdr:sp macro="" textlink="">
      <xdr:nvSpPr>
        <xdr:cNvPr id="321" name="楕円 320"/>
        <xdr:cNvSpPr/>
      </xdr:nvSpPr>
      <xdr:spPr>
        <a:xfrm>
          <a:off x="7810500" y="64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5148</xdr:rowOff>
    </xdr:from>
    <xdr:ext cx="378565" cy="259045"/>
    <xdr:sp macro="" textlink="">
      <xdr:nvSpPr>
        <xdr:cNvPr id="322" name="テキスト ボックス 321"/>
        <xdr:cNvSpPr txBox="1"/>
      </xdr:nvSpPr>
      <xdr:spPr>
        <a:xfrm>
          <a:off x="7672017" y="65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96215</xdr:rowOff>
    </xdr:from>
    <xdr:to>
      <xdr:col>36</xdr:col>
      <xdr:colOff>165100</xdr:colOff>
      <xdr:row>38</xdr:row>
      <xdr:rowOff>26365</xdr:rowOff>
    </xdr:to>
    <xdr:sp macro="" textlink="">
      <xdr:nvSpPr>
        <xdr:cNvPr id="323" name="楕円 322"/>
        <xdr:cNvSpPr/>
      </xdr:nvSpPr>
      <xdr:spPr>
        <a:xfrm>
          <a:off x="6921500" y="64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17492</xdr:rowOff>
    </xdr:from>
    <xdr:ext cx="378565" cy="259045"/>
    <xdr:sp macro="" textlink="">
      <xdr:nvSpPr>
        <xdr:cNvPr id="324" name="テキスト ボックス 323"/>
        <xdr:cNvSpPr txBox="1"/>
      </xdr:nvSpPr>
      <xdr:spPr>
        <a:xfrm>
          <a:off x="6783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154387</xdr:rowOff>
    </xdr:from>
    <xdr:to>
      <xdr:col>55</xdr:col>
      <xdr:colOff>0</xdr:colOff>
      <xdr:row>56</xdr:row>
      <xdr:rowOff>57862</xdr:rowOff>
    </xdr:to>
    <xdr:cxnSp macro="">
      <xdr:nvCxnSpPr>
        <xdr:cNvPr id="349" name="直線コネクタ 348"/>
        <xdr:cNvCxnSpPr/>
      </xdr:nvCxnSpPr>
      <xdr:spPr>
        <a:xfrm>
          <a:off x="9639300" y="9584137"/>
          <a:ext cx="838200" cy="7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154387</xdr:rowOff>
    </xdr:from>
    <xdr:to>
      <xdr:col>50</xdr:col>
      <xdr:colOff>114300</xdr:colOff>
      <xdr:row>56</xdr:row>
      <xdr:rowOff>49974</xdr:rowOff>
    </xdr:to>
    <xdr:cxnSp macro="">
      <xdr:nvCxnSpPr>
        <xdr:cNvPr id="352" name="直線コネクタ 351"/>
        <xdr:cNvCxnSpPr/>
      </xdr:nvCxnSpPr>
      <xdr:spPr>
        <a:xfrm flipV="1">
          <a:off x="8750300" y="9584137"/>
          <a:ext cx="889000" cy="6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103846</xdr:rowOff>
    </xdr:from>
    <xdr:ext cx="469744" cy="259045"/>
    <xdr:sp macro="" textlink="">
      <xdr:nvSpPr>
        <xdr:cNvPr id="354" name="テキスト ボックス 353"/>
        <xdr:cNvSpPr txBox="1"/>
      </xdr:nvSpPr>
      <xdr:spPr>
        <a:xfrm>
          <a:off x="9404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49974</xdr:rowOff>
    </xdr:from>
    <xdr:to>
      <xdr:col>45</xdr:col>
      <xdr:colOff>177800</xdr:colOff>
      <xdr:row>56</xdr:row>
      <xdr:rowOff>115754</xdr:rowOff>
    </xdr:to>
    <xdr:cxnSp macro="">
      <xdr:nvCxnSpPr>
        <xdr:cNvPr id="355" name="直線コネクタ 354"/>
        <xdr:cNvCxnSpPr/>
      </xdr:nvCxnSpPr>
      <xdr:spPr>
        <a:xfrm flipV="1">
          <a:off x="7861300" y="9651174"/>
          <a:ext cx="889000" cy="6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107275</xdr:rowOff>
    </xdr:from>
    <xdr:ext cx="469744" cy="259045"/>
    <xdr:sp macro="" textlink="">
      <xdr:nvSpPr>
        <xdr:cNvPr id="357" name="テキスト ボックス 356"/>
        <xdr:cNvSpPr txBox="1"/>
      </xdr:nvSpPr>
      <xdr:spPr>
        <a:xfrm>
          <a:off x="8515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115754</xdr:rowOff>
    </xdr:from>
    <xdr:to>
      <xdr:col>41</xdr:col>
      <xdr:colOff>50800</xdr:colOff>
      <xdr:row>56</xdr:row>
      <xdr:rowOff>122955</xdr:rowOff>
    </xdr:to>
    <xdr:cxnSp macro="">
      <xdr:nvCxnSpPr>
        <xdr:cNvPr id="358" name="直線コネクタ 357"/>
        <xdr:cNvCxnSpPr/>
      </xdr:nvCxnSpPr>
      <xdr:spPr>
        <a:xfrm flipV="1">
          <a:off x="6972300" y="9716954"/>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158621</xdr:rowOff>
    </xdr:from>
    <xdr:ext cx="469744" cy="259045"/>
    <xdr:sp macro="" textlink="">
      <xdr:nvSpPr>
        <xdr:cNvPr id="360" name="テキスト ボックス 359"/>
        <xdr:cNvSpPr txBox="1"/>
      </xdr:nvSpPr>
      <xdr:spPr>
        <a:xfrm>
          <a:off x="7626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149420</xdr:rowOff>
    </xdr:from>
    <xdr:ext cx="469744" cy="259045"/>
    <xdr:sp macro="" textlink="">
      <xdr:nvSpPr>
        <xdr:cNvPr id="362" name="テキスト ボックス 361"/>
        <xdr:cNvSpPr txBox="1"/>
      </xdr:nvSpPr>
      <xdr:spPr>
        <a:xfrm>
          <a:off x="6737428" y="94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7062</xdr:rowOff>
    </xdr:from>
    <xdr:to>
      <xdr:col>55</xdr:col>
      <xdr:colOff>50800</xdr:colOff>
      <xdr:row>56</xdr:row>
      <xdr:rowOff>108662</xdr:rowOff>
    </xdr:to>
    <xdr:sp macro="" textlink="">
      <xdr:nvSpPr>
        <xdr:cNvPr id="368" name="楕円 367"/>
        <xdr:cNvSpPr/>
      </xdr:nvSpPr>
      <xdr:spPr>
        <a:xfrm>
          <a:off x="10426700" y="96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156939</xdr:rowOff>
    </xdr:from>
    <xdr:ext cx="469744" cy="259045"/>
    <xdr:sp macro="" textlink="">
      <xdr:nvSpPr>
        <xdr:cNvPr id="369" name="農林水産業費該当値テキスト"/>
        <xdr:cNvSpPr txBox="1"/>
      </xdr:nvSpPr>
      <xdr:spPr>
        <a:xfrm>
          <a:off x="10528300" y="958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103587</xdr:rowOff>
    </xdr:from>
    <xdr:to>
      <xdr:col>50</xdr:col>
      <xdr:colOff>165100</xdr:colOff>
      <xdr:row>56</xdr:row>
      <xdr:rowOff>33737</xdr:rowOff>
    </xdr:to>
    <xdr:sp macro="" textlink="">
      <xdr:nvSpPr>
        <xdr:cNvPr id="370" name="楕円 369"/>
        <xdr:cNvSpPr/>
      </xdr:nvSpPr>
      <xdr:spPr>
        <a:xfrm>
          <a:off x="9588500" y="95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50264</xdr:rowOff>
    </xdr:from>
    <xdr:ext cx="469744" cy="259045"/>
    <xdr:sp macro="" textlink="">
      <xdr:nvSpPr>
        <xdr:cNvPr id="371" name="テキスト ボックス 370"/>
        <xdr:cNvSpPr txBox="1"/>
      </xdr:nvSpPr>
      <xdr:spPr>
        <a:xfrm>
          <a:off x="9404428" y="930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170624</xdr:rowOff>
    </xdr:from>
    <xdr:to>
      <xdr:col>46</xdr:col>
      <xdr:colOff>38100</xdr:colOff>
      <xdr:row>56</xdr:row>
      <xdr:rowOff>100774</xdr:rowOff>
    </xdr:to>
    <xdr:sp macro="" textlink="">
      <xdr:nvSpPr>
        <xdr:cNvPr id="372" name="楕円 371"/>
        <xdr:cNvSpPr/>
      </xdr:nvSpPr>
      <xdr:spPr>
        <a:xfrm>
          <a:off x="8699500" y="96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117301</xdr:rowOff>
    </xdr:from>
    <xdr:ext cx="469744" cy="259045"/>
    <xdr:sp macro="" textlink="">
      <xdr:nvSpPr>
        <xdr:cNvPr id="373" name="テキスト ボックス 372"/>
        <xdr:cNvSpPr txBox="1"/>
      </xdr:nvSpPr>
      <xdr:spPr>
        <a:xfrm>
          <a:off x="8515428" y="937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64954</xdr:rowOff>
    </xdr:from>
    <xdr:to>
      <xdr:col>41</xdr:col>
      <xdr:colOff>101600</xdr:colOff>
      <xdr:row>56</xdr:row>
      <xdr:rowOff>166554</xdr:rowOff>
    </xdr:to>
    <xdr:sp macro="" textlink="">
      <xdr:nvSpPr>
        <xdr:cNvPr id="374" name="楕円 373"/>
        <xdr:cNvSpPr/>
      </xdr:nvSpPr>
      <xdr:spPr>
        <a:xfrm>
          <a:off x="7810500" y="96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157681</xdr:rowOff>
    </xdr:from>
    <xdr:ext cx="469744" cy="259045"/>
    <xdr:sp macro="" textlink="">
      <xdr:nvSpPr>
        <xdr:cNvPr id="375" name="テキスト ボックス 374"/>
        <xdr:cNvSpPr txBox="1"/>
      </xdr:nvSpPr>
      <xdr:spPr>
        <a:xfrm>
          <a:off x="7626428" y="975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72155</xdr:rowOff>
    </xdr:from>
    <xdr:to>
      <xdr:col>36</xdr:col>
      <xdr:colOff>165100</xdr:colOff>
      <xdr:row>57</xdr:row>
      <xdr:rowOff>2305</xdr:rowOff>
    </xdr:to>
    <xdr:sp macro="" textlink="">
      <xdr:nvSpPr>
        <xdr:cNvPr id="376" name="楕円 375"/>
        <xdr:cNvSpPr/>
      </xdr:nvSpPr>
      <xdr:spPr>
        <a:xfrm>
          <a:off x="6921500" y="96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164882</xdr:rowOff>
    </xdr:from>
    <xdr:ext cx="469744" cy="259045"/>
    <xdr:sp macro="" textlink="">
      <xdr:nvSpPr>
        <xdr:cNvPr id="377" name="テキスト ボックス 376"/>
        <xdr:cNvSpPr txBox="1"/>
      </xdr:nvSpPr>
      <xdr:spPr>
        <a:xfrm>
          <a:off x="6737428" y="976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20599</xdr:rowOff>
    </xdr:from>
    <xdr:to>
      <xdr:col>55</xdr:col>
      <xdr:colOff>0</xdr:colOff>
      <xdr:row>78</xdr:row>
      <xdr:rowOff>63742</xdr:rowOff>
    </xdr:to>
    <xdr:cxnSp macro="">
      <xdr:nvCxnSpPr>
        <xdr:cNvPr id="406" name="直線コネクタ 405"/>
        <xdr:cNvCxnSpPr/>
      </xdr:nvCxnSpPr>
      <xdr:spPr>
        <a:xfrm flipV="1">
          <a:off x="9639300" y="13393699"/>
          <a:ext cx="838200" cy="4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63742</xdr:rowOff>
    </xdr:from>
    <xdr:to>
      <xdr:col>50</xdr:col>
      <xdr:colOff>114300</xdr:colOff>
      <xdr:row>78</xdr:row>
      <xdr:rowOff>85407</xdr:rowOff>
    </xdr:to>
    <xdr:cxnSp macro="">
      <xdr:nvCxnSpPr>
        <xdr:cNvPr id="409" name="直線コネクタ 408"/>
        <xdr:cNvCxnSpPr/>
      </xdr:nvCxnSpPr>
      <xdr:spPr>
        <a:xfrm flipV="1">
          <a:off x="8750300" y="13436842"/>
          <a:ext cx="889000" cy="2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116743</xdr:rowOff>
    </xdr:from>
    <xdr:ext cx="534377" cy="259045"/>
    <xdr:sp macro="" textlink="">
      <xdr:nvSpPr>
        <xdr:cNvPr id="411" name="テキスト ボックス 410"/>
        <xdr:cNvSpPr txBox="1"/>
      </xdr:nvSpPr>
      <xdr:spPr>
        <a:xfrm>
          <a:off x="9372111" y="13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78473</xdr:rowOff>
    </xdr:from>
    <xdr:to>
      <xdr:col>45</xdr:col>
      <xdr:colOff>177800</xdr:colOff>
      <xdr:row>78</xdr:row>
      <xdr:rowOff>85407</xdr:rowOff>
    </xdr:to>
    <xdr:cxnSp macro="">
      <xdr:nvCxnSpPr>
        <xdr:cNvPr id="412" name="直線コネクタ 411"/>
        <xdr:cNvCxnSpPr/>
      </xdr:nvCxnSpPr>
      <xdr:spPr>
        <a:xfrm>
          <a:off x="7861300" y="13451573"/>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78473</xdr:rowOff>
    </xdr:from>
    <xdr:to>
      <xdr:col>41</xdr:col>
      <xdr:colOff>50800</xdr:colOff>
      <xdr:row>78</xdr:row>
      <xdr:rowOff>81611</xdr:rowOff>
    </xdr:to>
    <xdr:cxnSp macro="">
      <xdr:nvCxnSpPr>
        <xdr:cNvPr id="415" name="直線コネクタ 414"/>
        <xdr:cNvCxnSpPr/>
      </xdr:nvCxnSpPr>
      <xdr:spPr>
        <a:xfrm flipV="1">
          <a:off x="6972300" y="13451573"/>
          <a:ext cx="889000" cy="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122190</xdr:rowOff>
    </xdr:from>
    <xdr:ext cx="534377" cy="259045"/>
    <xdr:sp macro="" textlink="">
      <xdr:nvSpPr>
        <xdr:cNvPr id="417" name="テキスト ボックス 416"/>
        <xdr:cNvSpPr txBox="1"/>
      </xdr:nvSpPr>
      <xdr:spPr>
        <a:xfrm>
          <a:off x="7594111" y="1349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141249</xdr:rowOff>
    </xdr:from>
    <xdr:to>
      <xdr:col>55</xdr:col>
      <xdr:colOff>50800</xdr:colOff>
      <xdr:row>78</xdr:row>
      <xdr:rowOff>71399</xdr:rowOff>
    </xdr:to>
    <xdr:sp macro="" textlink="">
      <xdr:nvSpPr>
        <xdr:cNvPr id="425" name="楕円 424"/>
        <xdr:cNvSpPr/>
      </xdr:nvSpPr>
      <xdr:spPr>
        <a:xfrm>
          <a:off x="10426700" y="133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119676</xdr:rowOff>
    </xdr:from>
    <xdr:ext cx="534377" cy="259045"/>
    <xdr:sp macro="" textlink="">
      <xdr:nvSpPr>
        <xdr:cNvPr id="426" name="商工費該当値テキスト"/>
        <xdr:cNvSpPr txBox="1"/>
      </xdr:nvSpPr>
      <xdr:spPr>
        <a:xfrm>
          <a:off x="10528300" y="1332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12942</xdr:rowOff>
    </xdr:from>
    <xdr:to>
      <xdr:col>50</xdr:col>
      <xdr:colOff>165100</xdr:colOff>
      <xdr:row>78</xdr:row>
      <xdr:rowOff>114542</xdr:rowOff>
    </xdr:to>
    <xdr:sp macro="" textlink="">
      <xdr:nvSpPr>
        <xdr:cNvPr id="427" name="楕円 426"/>
        <xdr:cNvSpPr/>
      </xdr:nvSpPr>
      <xdr:spPr>
        <a:xfrm>
          <a:off x="9588500" y="133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131069</xdr:rowOff>
    </xdr:from>
    <xdr:ext cx="534377" cy="259045"/>
    <xdr:sp macro="" textlink="">
      <xdr:nvSpPr>
        <xdr:cNvPr id="428" name="テキスト ボックス 427"/>
        <xdr:cNvSpPr txBox="1"/>
      </xdr:nvSpPr>
      <xdr:spPr>
        <a:xfrm>
          <a:off x="9372111" y="131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34607</xdr:rowOff>
    </xdr:from>
    <xdr:to>
      <xdr:col>46</xdr:col>
      <xdr:colOff>38100</xdr:colOff>
      <xdr:row>78</xdr:row>
      <xdr:rowOff>136207</xdr:rowOff>
    </xdr:to>
    <xdr:sp macro="" textlink="">
      <xdr:nvSpPr>
        <xdr:cNvPr id="429" name="楕円 428"/>
        <xdr:cNvSpPr/>
      </xdr:nvSpPr>
      <xdr:spPr>
        <a:xfrm>
          <a:off x="8699500" y="1340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127334</xdr:rowOff>
    </xdr:from>
    <xdr:ext cx="534377" cy="259045"/>
    <xdr:sp macro="" textlink="">
      <xdr:nvSpPr>
        <xdr:cNvPr id="430" name="テキスト ボックス 429"/>
        <xdr:cNvSpPr txBox="1"/>
      </xdr:nvSpPr>
      <xdr:spPr>
        <a:xfrm>
          <a:off x="8483111" y="1350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27673</xdr:rowOff>
    </xdr:from>
    <xdr:to>
      <xdr:col>41</xdr:col>
      <xdr:colOff>101600</xdr:colOff>
      <xdr:row>78</xdr:row>
      <xdr:rowOff>129273</xdr:rowOff>
    </xdr:to>
    <xdr:sp macro="" textlink="">
      <xdr:nvSpPr>
        <xdr:cNvPr id="431" name="楕円 430"/>
        <xdr:cNvSpPr/>
      </xdr:nvSpPr>
      <xdr:spPr>
        <a:xfrm>
          <a:off x="7810500" y="134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145800</xdr:rowOff>
    </xdr:from>
    <xdr:ext cx="534377" cy="259045"/>
    <xdr:sp macro="" textlink="">
      <xdr:nvSpPr>
        <xdr:cNvPr id="432" name="テキスト ボックス 431"/>
        <xdr:cNvSpPr txBox="1"/>
      </xdr:nvSpPr>
      <xdr:spPr>
        <a:xfrm>
          <a:off x="7594111" y="131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30811</xdr:rowOff>
    </xdr:from>
    <xdr:to>
      <xdr:col>36</xdr:col>
      <xdr:colOff>165100</xdr:colOff>
      <xdr:row>78</xdr:row>
      <xdr:rowOff>132411</xdr:rowOff>
    </xdr:to>
    <xdr:sp macro="" textlink="">
      <xdr:nvSpPr>
        <xdr:cNvPr id="433" name="楕円 432"/>
        <xdr:cNvSpPr/>
      </xdr:nvSpPr>
      <xdr:spPr>
        <a:xfrm>
          <a:off x="6921500" y="1340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123538</xdr:rowOff>
    </xdr:from>
    <xdr:ext cx="534377" cy="259045"/>
    <xdr:sp macro="" textlink="">
      <xdr:nvSpPr>
        <xdr:cNvPr id="434" name="テキスト ボックス 433"/>
        <xdr:cNvSpPr txBox="1"/>
      </xdr:nvSpPr>
      <xdr:spPr>
        <a:xfrm>
          <a:off x="6705111" y="1349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114097</xdr:rowOff>
    </xdr:from>
    <xdr:to>
      <xdr:col>55</xdr:col>
      <xdr:colOff>0</xdr:colOff>
      <xdr:row>97</xdr:row>
      <xdr:rowOff>38564</xdr:rowOff>
    </xdr:to>
    <xdr:cxnSp macro="">
      <xdr:nvCxnSpPr>
        <xdr:cNvPr id="464" name="直線コネクタ 463"/>
        <xdr:cNvCxnSpPr/>
      </xdr:nvCxnSpPr>
      <xdr:spPr>
        <a:xfrm flipV="1">
          <a:off x="9639300" y="16573297"/>
          <a:ext cx="838200" cy="9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5" name="土木費平均値テキスト"/>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38564</xdr:rowOff>
    </xdr:from>
    <xdr:to>
      <xdr:col>50</xdr:col>
      <xdr:colOff>114300</xdr:colOff>
      <xdr:row>97</xdr:row>
      <xdr:rowOff>42335</xdr:rowOff>
    </xdr:to>
    <xdr:cxnSp macro="">
      <xdr:nvCxnSpPr>
        <xdr:cNvPr id="467" name="直線コネクタ 466"/>
        <xdr:cNvCxnSpPr/>
      </xdr:nvCxnSpPr>
      <xdr:spPr>
        <a:xfrm flipV="1">
          <a:off x="8750300" y="16669214"/>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9" name="テキスト ボックス 468"/>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114325</xdr:rowOff>
    </xdr:from>
    <xdr:to>
      <xdr:col>45</xdr:col>
      <xdr:colOff>177800</xdr:colOff>
      <xdr:row>97</xdr:row>
      <xdr:rowOff>42335</xdr:rowOff>
    </xdr:to>
    <xdr:cxnSp macro="">
      <xdr:nvCxnSpPr>
        <xdr:cNvPr id="470" name="直線コネクタ 469"/>
        <xdr:cNvCxnSpPr/>
      </xdr:nvCxnSpPr>
      <xdr:spPr>
        <a:xfrm>
          <a:off x="7861300" y="16573525"/>
          <a:ext cx="889000" cy="9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2" name="テキスト ボックス 471"/>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114325</xdr:rowOff>
    </xdr:from>
    <xdr:to>
      <xdr:col>41</xdr:col>
      <xdr:colOff>50800</xdr:colOff>
      <xdr:row>97</xdr:row>
      <xdr:rowOff>48737</xdr:rowOff>
    </xdr:to>
    <xdr:cxnSp macro="">
      <xdr:nvCxnSpPr>
        <xdr:cNvPr id="473" name="直線コネクタ 472"/>
        <xdr:cNvCxnSpPr/>
      </xdr:nvCxnSpPr>
      <xdr:spPr>
        <a:xfrm flipV="1">
          <a:off x="6972300" y="16573525"/>
          <a:ext cx="889000" cy="10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163498</xdr:rowOff>
    </xdr:from>
    <xdr:ext cx="534377" cy="259045"/>
    <xdr:sp macro="" textlink="">
      <xdr:nvSpPr>
        <xdr:cNvPr id="475" name="テキスト ボックス 474"/>
        <xdr:cNvSpPr txBox="1"/>
      </xdr:nvSpPr>
      <xdr:spPr>
        <a:xfrm>
          <a:off x="7594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63297</xdr:rowOff>
    </xdr:from>
    <xdr:to>
      <xdr:col>55</xdr:col>
      <xdr:colOff>50800</xdr:colOff>
      <xdr:row>96</xdr:row>
      <xdr:rowOff>164897</xdr:rowOff>
    </xdr:to>
    <xdr:sp macro="" textlink="">
      <xdr:nvSpPr>
        <xdr:cNvPr id="483" name="楕円 482"/>
        <xdr:cNvSpPr/>
      </xdr:nvSpPr>
      <xdr:spPr>
        <a:xfrm>
          <a:off x="10426700" y="1652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41724</xdr:rowOff>
    </xdr:from>
    <xdr:ext cx="534377" cy="259045"/>
    <xdr:sp macro="" textlink="">
      <xdr:nvSpPr>
        <xdr:cNvPr id="484" name="土木費該当値テキスト"/>
        <xdr:cNvSpPr txBox="1"/>
      </xdr:nvSpPr>
      <xdr:spPr>
        <a:xfrm>
          <a:off x="10528300" y="165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159214</xdr:rowOff>
    </xdr:from>
    <xdr:to>
      <xdr:col>50</xdr:col>
      <xdr:colOff>165100</xdr:colOff>
      <xdr:row>97</xdr:row>
      <xdr:rowOff>89364</xdr:rowOff>
    </xdr:to>
    <xdr:sp macro="" textlink="">
      <xdr:nvSpPr>
        <xdr:cNvPr id="485" name="楕円 484"/>
        <xdr:cNvSpPr/>
      </xdr:nvSpPr>
      <xdr:spPr>
        <a:xfrm>
          <a:off x="9588500" y="166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80491</xdr:rowOff>
    </xdr:from>
    <xdr:ext cx="534377" cy="259045"/>
    <xdr:sp macro="" textlink="">
      <xdr:nvSpPr>
        <xdr:cNvPr id="486" name="テキスト ボックス 485"/>
        <xdr:cNvSpPr txBox="1"/>
      </xdr:nvSpPr>
      <xdr:spPr>
        <a:xfrm>
          <a:off x="9372111" y="1671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162985</xdr:rowOff>
    </xdr:from>
    <xdr:to>
      <xdr:col>46</xdr:col>
      <xdr:colOff>38100</xdr:colOff>
      <xdr:row>97</xdr:row>
      <xdr:rowOff>93135</xdr:rowOff>
    </xdr:to>
    <xdr:sp macro="" textlink="">
      <xdr:nvSpPr>
        <xdr:cNvPr id="487" name="楕円 486"/>
        <xdr:cNvSpPr/>
      </xdr:nvSpPr>
      <xdr:spPr>
        <a:xfrm>
          <a:off x="8699500" y="1662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84262</xdr:rowOff>
    </xdr:from>
    <xdr:ext cx="534377" cy="259045"/>
    <xdr:sp macro="" textlink="">
      <xdr:nvSpPr>
        <xdr:cNvPr id="488" name="テキスト ボックス 487"/>
        <xdr:cNvSpPr txBox="1"/>
      </xdr:nvSpPr>
      <xdr:spPr>
        <a:xfrm>
          <a:off x="8483111" y="1671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63525</xdr:rowOff>
    </xdr:from>
    <xdr:to>
      <xdr:col>41</xdr:col>
      <xdr:colOff>101600</xdr:colOff>
      <xdr:row>96</xdr:row>
      <xdr:rowOff>165125</xdr:rowOff>
    </xdr:to>
    <xdr:sp macro="" textlink="">
      <xdr:nvSpPr>
        <xdr:cNvPr id="489" name="楕円 488"/>
        <xdr:cNvSpPr/>
      </xdr:nvSpPr>
      <xdr:spPr>
        <a:xfrm>
          <a:off x="7810500" y="165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156252</xdr:rowOff>
    </xdr:from>
    <xdr:ext cx="534377" cy="259045"/>
    <xdr:sp macro="" textlink="">
      <xdr:nvSpPr>
        <xdr:cNvPr id="490" name="テキスト ボックス 489"/>
        <xdr:cNvSpPr txBox="1"/>
      </xdr:nvSpPr>
      <xdr:spPr>
        <a:xfrm>
          <a:off x="7594111" y="1661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169387</xdr:rowOff>
    </xdr:from>
    <xdr:to>
      <xdr:col>36</xdr:col>
      <xdr:colOff>165100</xdr:colOff>
      <xdr:row>97</xdr:row>
      <xdr:rowOff>99537</xdr:rowOff>
    </xdr:to>
    <xdr:sp macro="" textlink="">
      <xdr:nvSpPr>
        <xdr:cNvPr id="491" name="楕円 490"/>
        <xdr:cNvSpPr/>
      </xdr:nvSpPr>
      <xdr:spPr>
        <a:xfrm>
          <a:off x="6921500" y="166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90664</xdr:rowOff>
    </xdr:from>
    <xdr:ext cx="534377" cy="259045"/>
    <xdr:sp macro="" textlink="">
      <xdr:nvSpPr>
        <xdr:cNvPr id="492" name="テキスト ボックス 491"/>
        <xdr:cNvSpPr txBox="1"/>
      </xdr:nvSpPr>
      <xdr:spPr>
        <a:xfrm>
          <a:off x="6705111" y="1672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128597</xdr:rowOff>
    </xdr:from>
    <xdr:to>
      <xdr:col>85</xdr:col>
      <xdr:colOff>127000</xdr:colOff>
      <xdr:row>38</xdr:row>
      <xdr:rowOff>131753</xdr:rowOff>
    </xdr:to>
    <xdr:cxnSp macro="">
      <xdr:nvCxnSpPr>
        <xdr:cNvPr id="524" name="直線コネクタ 523"/>
        <xdr:cNvCxnSpPr/>
      </xdr:nvCxnSpPr>
      <xdr:spPr>
        <a:xfrm flipV="1">
          <a:off x="15481300" y="6643697"/>
          <a:ext cx="838200" cy="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5" name="消防費平均値テキスト"/>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131753</xdr:rowOff>
    </xdr:from>
    <xdr:to>
      <xdr:col>81</xdr:col>
      <xdr:colOff>50800</xdr:colOff>
      <xdr:row>38</xdr:row>
      <xdr:rowOff>133495</xdr:rowOff>
    </xdr:to>
    <xdr:cxnSp macro="">
      <xdr:nvCxnSpPr>
        <xdr:cNvPr id="527" name="直線コネクタ 526"/>
        <xdr:cNvCxnSpPr/>
      </xdr:nvCxnSpPr>
      <xdr:spPr>
        <a:xfrm flipV="1">
          <a:off x="14592300" y="6646853"/>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29" name="テキスト ボックス 528"/>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31605</xdr:rowOff>
    </xdr:from>
    <xdr:to>
      <xdr:col>76</xdr:col>
      <xdr:colOff>114300</xdr:colOff>
      <xdr:row>38</xdr:row>
      <xdr:rowOff>133495</xdr:rowOff>
    </xdr:to>
    <xdr:cxnSp macro="">
      <xdr:nvCxnSpPr>
        <xdr:cNvPr id="530" name="直線コネクタ 529"/>
        <xdr:cNvCxnSpPr/>
      </xdr:nvCxnSpPr>
      <xdr:spPr>
        <a:xfrm>
          <a:off x="13703300" y="6546705"/>
          <a:ext cx="889000" cy="10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13914</xdr:rowOff>
    </xdr:from>
    <xdr:ext cx="534377" cy="259045"/>
    <xdr:sp macro="" textlink="">
      <xdr:nvSpPr>
        <xdr:cNvPr id="532" name="テキスト ボックス 531"/>
        <xdr:cNvSpPr txBox="1"/>
      </xdr:nvSpPr>
      <xdr:spPr>
        <a:xfrm>
          <a:off x="14325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31605</xdr:rowOff>
    </xdr:from>
    <xdr:to>
      <xdr:col>71</xdr:col>
      <xdr:colOff>177800</xdr:colOff>
      <xdr:row>38</xdr:row>
      <xdr:rowOff>143292</xdr:rowOff>
    </xdr:to>
    <xdr:cxnSp macro="">
      <xdr:nvCxnSpPr>
        <xdr:cNvPr id="533" name="直線コネクタ 532"/>
        <xdr:cNvCxnSpPr/>
      </xdr:nvCxnSpPr>
      <xdr:spPr>
        <a:xfrm flipV="1">
          <a:off x="12814300" y="6546705"/>
          <a:ext cx="889000" cy="11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21099</xdr:rowOff>
    </xdr:from>
    <xdr:ext cx="534377" cy="259045"/>
    <xdr:sp macro="" textlink="">
      <xdr:nvSpPr>
        <xdr:cNvPr id="535" name="テキスト ボックス 534"/>
        <xdr:cNvSpPr txBox="1"/>
      </xdr:nvSpPr>
      <xdr:spPr>
        <a:xfrm>
          <a:off x="13436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35904</xdr:rowOff>
    </xdr:from>
    <xdr:ext cx="534377" cy="259045"/>
    <xdr:sp macro="" textlink="">
      <xdr:nvSpPr>
        <xdr:cNvPr id="537" name="テキスト ボックス 536"/>
        <xdr:cNvSpPr txBox="1"/>
      </xdr:nvSpPr>
      <xdr:spPr>
        <a:xfrm>
          <a:off x="12547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77797</xdr:rowOff>
    </xdr:from>
    <xdr:to>
      <xdr:col>85</xdr:col>
      <xdr:colOff>177800</xdr:colOff>
      <xdr:row>39</xdr:row>
      <xdr:rowOff>7947</xdr:rowOff>
    </xdr:to>
    <xdr:sp macro="" textlink="">
      <xdr:nvSpPr>
        <xdr:cNvPr id="543" name="楕円 542"/>
        <xdr:cNvSpPr/>
      </xdr:nvSpPr>
      <xdr:spPr>
        <a:xfrm>
          <a:off x="16268700" y="65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56224</xdr:rowOff>
    </xdr:from>
    <xdr:ext cx="534377" cy="259045"/>
    <xdr:sp macro="" textlink="">
      <xdr:nvSpPr>
        <xdr:cNvPr id="544" name="消防費該当値テキスト"/>
        <xdr:cNvSpPr txBox="1"/>
      </xdr:nvSpPr>
      <xdr:spPr>
        <a:xfrm>
          <a:off x="16370300" y="657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80953</xdr:rowOff>
    </xdr:from>
    <xdr:to>
      <xdr:col>81</xdr:col>
      <xdr:colOff>101600</xdr:colOff>
      <xdr:row>39</xdr:row>
      <xdr:rowOff>11103</xdr:rowOff>
    </xdr:to>
    <xdr:sp macro="" textlink="">
      <xdr:nvSpPr>
        <xdr:cNvPr id="545" name="楕円 544"/>
        <xdr:cNvSpPr/>
      </xdr:nvSpPr>
      <xdr:spPr>
        <a:xfrm>
          <a:off x="15430500" y="659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2230</xdr:rowOff>
    </xdr:from>
    <xdr:ext cx="534377" cy="259045"/>
    <xdr:sp macro="" textlink="">
      <xdr:nvSpPr>
        <xdr:cNvPr id="546" name="テキスト ボックス 545"/>
        <xdr:cNvSpPr txBox="1"/>
      </xdr:nvSpPr>
      <xdr:spPr>
        <a:xfrm>
          <a:off x="15214111" y="66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82695</xdr:rowOff>
    </xdr:from>
    <xdr:to>
      <xdr:col>76</xdr:col>
      <xdr:colOff>165100</xdr:colOff>
      <xdr:row>39</xdr:row>
      <xdr:rowOff>12845</xdr:rowOff>
    </xdr:to>
    <xdr:sp macro="" textlink="">
      <xdr:nvSpPr>
        <xdr:cNvPr id="547" name="楕円 546"/>
        <xdr:cNvSpPr/>
      </xdr:nvSpPr>
      <xdr:spPr>
        <a:xfrm>
          <a:off x="14541500" y="65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3972</xdr:rowOff>
    </xdr:from>
    <xdr:ext cx="534377" cy="259045"/>
    <xdr:sp macro="" textlink="">
      <xdr:nvSpPr>
        <xdr:cNvPr id="548" name="テキスト ボックス 547"/>
        <xdr:cNvSpPr txBox="1"/>
      </xdr:nvSpPr>
      <xdr:spPr>
        <a:xfrm>
          <a:off x="14325111" y="669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152255</xdr:rowOff>
    </xdr:from>
    <xdr:to>
      <xdr:col>72</xdr:col>
      <xdr:colOff>38100</xdr:colOff>
      <xdr:row>38</xdr:row>
      <xdr:rowOff>82405</xdr:rowOff>
    </xdr:to>
    <xdr:sp macro="" textlink="">
      <xdr:nvSpPr>
        <xdr:cNvPr id="549" name="楕円 548"/>
        <xdr:cNvSpPr/>
      </xdr:nvSpPr>
      <xdr:spPr>
        <a:xfrm>
          <a:off x="13652500" y="649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73532</xdr:rowOff>
    </xdr:from>
    <xdr:ext cx="534377" cy="259045"/>
    <xdr:sp macro="" textlink="">
      <xdr:nvSpPr>
        <xdr:cNvPr id="550" name="テキスト ボックス 549"/>
        <xdr:cNvSpPr txBox="1"/>
      </xdr:nvSpPr>
      <xdr:spPr>
        <a:xfrm>
          <a:off x="13436111" y="658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92492</xdr:rowOff>
    </xdr:from>
    <xdr:to>
      <xdr:col>67</xdr:col>
      <xdr:colOff>101600</xdr:colOff>
      <xdr:row>39</xdr:row>
      <xdr:rowOff>22642</xdr:rowOff>
    </xdr:to>
    <xdr:sp macro="" textlink="">
      <xdr:nvSpPr>
        <xdr:cNvPr id="551" name="楕円 550"/>
        <xdr:cNvSpPr/>
      </xdr:nvSpPr>
      <xdr:spPr>
        <a:xfrm>
          <a:off x="12763500" y="66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13769</xdr:rowOff>
    </xdr:from>
    <xdr:ext cx="534377" cy="259045"/>
    <xdr:sp macro="" textlink="">
      <xdr:nvSpPr>
        <xdr:cNvPr id="552" name="テキスト ボックス 551"/>
        <xdr:cNvSpPr txBox="1"/>
      </xdr:nvSpPr>
      <xdr:spPr>
        <a:xfrm>
          <a:off x="12547111" y="670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62662</xdr:rowOff>
    </xdr:from>
    <xdr:to>
      <xdr:col>85</xdr:col>
      <xdr:colOff>127000</xdr:colOff>
      <xdr:row>56</xdr:row>
      <xdr:rowOff>93523</xdr:rowOff>
    </xdr:to>
    <xdr:cxnSp macro="">
      <xdr:nvCxnSpPr>
        <xdr:cNvPr id="582" name="直線コネクタ 581"/>
        <xdr:cNvCxnSpPr/>
      </xdr:nvCxnSpPr>
      <xdr:spPr>
        <a:xfrm flipV="1">
          <a:off x="15481300" y="9492412"/>
          <a:ext cx="838200" cy="2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93523</xdr:rowOff>
    </xdr:from>
    <xdr:to>
      <xdr:col>81</xdr:col>
      <xdr:colOff>50800</xdr:colOff>
      <xdr:row>57</xdr:row>
      <xdr:rowOff>101524</xdr:rowOff>
    </xdr:to>
    <xdr:cxnSp macro="">
      <xdr:nvCxnSpPr>
        <xdr:cNvPr id="585" name="直線コネクタ 584"/>
        <xdr:cNvCxnSpPr/>
      </xdr:nvCxnSpPr>
      <xdr:spPr>
        <a:xfrm flipV="1">
          <a:off x="14592300" y="9694723"/>
          <a:ext cx="889000" cy="17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101524</xdr:rowOff>
    </xdr:from>
    <xdr:to>
      <xdr:col>76</xdr:col>
      <xdr:colOff>114300</xdr:colOff>
      <xdr:row>58</xdr:row>
      <xdr:rowOff>1625</xdr:rowOff>
    </xdr:to>
    <xdr:cxnSp macro="">
      <xdr:nvCxnSpPr>
        <xdr:cNvPr id="588" name="直線コネクタ 587"/>
        <xdr:cNvCxnSpPr/>
      </xdr:nvCxnSpPr>
      <xdr:spPr>
        <a:xfrm flipV="1">
          <a:off x="13703300" y="9874174"/>
          <a:ext cx="889000" cy="7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0" name="テキスト ボックス 589"/>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48717</xdr:rowOff>
    </xdr:from>
    <xdr:to>
      <xdr:col>71</xdr:col>
      <xdr:colOff>177800</xdr:colOff>
      <xdr:row>58</xdr:row>
      <xdr:rowOff>1625</xdr:rowOff>
    </xdr:to>
    <xdr:cxnSp macro="">
      <xdr:nvCxnSpPr>
        <xdr:cNvPr id="591" name="直線コネクタ 590"/>
        <xdr:cNvCxnSpPr/>
      </xdr:nvCxnSpPr>
      <xdr:spPr>
        <a:xfrm>
          <a:off x="12814300" y="9649917"/>
          <a:ext cx="889000" cy="29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18622</xdr:rowOff>
    </xdr:from>
    <xdr:ext cx="534377" cy="259045"/>
    <xdr:sp macro="" textlink="">
      <xdr:nvSpPr>
        <xdr:cNvPr id="593" name="テキスト ボックス 592"/>
        <xdr:cNvSpPr txBox="1"/>
      </xdr:nvSpPr>
      <xdr:spPr>
        <a:xfrm>
          <a:off x="13436111" y="94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37952</xdr:rowOff>
    </xdr:from>
    <xdr:ext cx="534377" cy="259045"/>
    <xdr:sp macro="" textlink="">
      <xdr:nvSpPr>
        <xdr:cNvPr id="595" name="テキスト ボックス 594"/>
        <xdr:cNvSpPr txBox="1"/>
      </xdr:nvSpPr>
      <xdr:spPr>
        <a:xfrm>
          <a:off x="12547111" y="98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11862</xdr:rowOff>
    </xdr:from>
    <xdr:to>
      <xdr:col>85</xdr:col>
      <xdr:colOff>177800</xdr:colOff>
      <xdr:row>55</xdr:row>
      <xdr:rowOff>113462</xdr:rowOff>
    </xdr:to>
    <xdr:sp macro="" textlink="">
      <xdr:nvSpPr>
        <xdr:cNvPr id="601" name="楕円 600"/>
        <xdr:cNvSpPr/>
      </xdr:nvSpPr>
      <xdr:spPr>
        <a:xfrm>
          <a:off x="16268700" y="944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161739</xdr:rowOff>
    </xdr:from>
    <xdr:ext cx="534377" cy="259045"/>
    <xdr:sp macro="" textlink="">
      <xdr:nvSpPr>
        <xdr:cNvPr id="602" name="教育費該当値テキスト"/>
        <xdr:cNvSpPr txBox="1"/>
      </xdr:nvSpPr>
      <xdr:spPr>
        <a:xfrm>
          <a:off x="16370300" y="942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42723</xdr:rowOff>
    </xdr:from>
    <xdr:to>
      <xdr:col>81</xdr:col>
      <xdr:colOff>101600</xdr:colOff>
      <xdr:row>56</xdr:row>
      <xdr:rowOff>144323</xdr:rowOff>
    </xdr:to>
    <xdr:sp macro="" textlink="">
      <xdr:nvSpPr>
        <xdr:cNvPr id="603" name="楕円 602"/>
        <xdr:cNvSpPr/>
      </xdr:nvSpPr>
      <xdr:spPr>
        <a:xfrm>
          <a:off x="15430500" y="964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135450</xdr:rowOff>
    </xdr:from>
    <xdr:ext cx="534377" cy="259045"/>
    <xdr:sp macro="" textlink="">
      <xdr:nvSpPr>
        <xdr:cNvPr id="604" name="テキスト ボックス 603"/>
        <xdr:cNvSpPr txBox="1"/>
      </xdr:nvSpPr>
      <xdr:spPr>
        <a:xfrm>
          <a:off x="15214111" y="97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50724</xdr:rowOff>
    </xdr:from>
    <xdr:to>
      <xdr:col>76</xdr:col>
      <xdr:colOff>165100</xdr:colOff>
      <xdr:row>57</xdr:row>
      <xdr:rowOff>152324</xdr:rowOff>
    </xdr:to>
    <xdr:sp macro="" textlink="">
      <xdr:nvSpPr>
        <xdr:cNvPr id="605" name="楕円 604"/>
        <xdr:cNvSpPr/>
      </xdr:nvSpPr>
      <xdr:spPr>
        <a:xfrm>
          <a:off x="14541500" y="98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143451</xdr:rowOff>
    </xdr:from>
    <xdr:ext cx="534377" cy="259045"/>
    <xdr:sp macro="" textlink="">
      <xdr:nvSpPr>
        <xdr:cNvPr id="606" name="テキスト ボックス 605"/>
        <xdr:cNvSpPr txBox="1"/>
      </xdr:nvSpPr>
      <xdr:spPr>
        <a:xfrm>
          <a:off x="14325111" y="991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122275</xdr:rowOff>
    </xdr:from>
    <xdr:to>
      <xdr:col>72</xdr:col>
      <xdr:colOff>38100</xdr:colOff>
      <xdr:row>58</xdr:row>
      <xdr:rowOff>52425</xdr:rowOff>
    </xdr:to>
    <xdr:sp macro="" textlink="">
      <xdr:nvSpPr>
        <xdr:cNvPr id="607" name="楕円 606"/>
        <xdr:cNvSpPr/>
      </xdr:nvSpPr>
      <xdr:spPr>
        <a:xfrm>
          <a:off x="13652500" y="98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43552</xdr:rowOff>
    </xdr:from>
    <xdr:ext cx="534377" cy="259045"/>
    <xdr:sp macro="" textlink="">
      <xdr:nvSpPr>
        <xdr:cNvPr id="608" name="テキスト ボックス 607"/>
        <xdr:cNvSpPr txBox="1"/>
      </xdr:nvSpPr>
      <xdr:spPr>
        <a:xfrm>
          <a:off x="13436111" y="99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169367</xdr:rowOff>
    </xdr:from>
    <xdr:to>
      <xdr:col>67</xdr:col>
      <xdr:colOff>101600</xdr:colOff>
      <xdr:row>56</xdr:row>
      <xdr:rowOff>99517</xdr:rowOff>
    </xdr:to>
    <xdr:sp macro="" textlink="">
      <xdr:nvSpPr>
        <xdr:cNvPr id="609" name="楕円 608"/>
        <xdr:cNvSpPr/>
      </xdr:nvSpPr>
      <xdr:spPr>
        <a:xfrm>
          <a:off x="12763500" y="95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116044</xdr:rowOff>
    </xdr:from>
    <xdr:ext cx="534377" cy="259045"/>
    <xdr:sp macro="" textlink="">
      <xdr:nvSpPr>
        <xdr:cNvPr id="610" name="テキスト ボックス 609"/>
        <xdr:cNvSpPr txBox="1"/>
      </xdr:nvSpPr>
      <xdr:spPr>
        <a:xfrm>
          <a:off x="12547111" y="937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32144</xdr:rowOff>
    </xdr:from>
    <xdr:to>
      <xdr:col>85</xdr:col>
      <xdr:colOff>127000</xdr:colOff>
      <xdr:row>79</xdr:row>
      <xdr:rowOff>35516</xdr:rowOff>
    </xdr:to>
    <xdr:cxnSp macro="">
      <xdr:nvCxnSpPr>
        <xdr:cNvPr id="639" name="直線コネクタ 638"/>
        <xdr:cNvCxnSpPr/>
      </xdr:nvCxnSpPr>
      <xdr:spPr>
        <a:xfrm flipV="1">
          <a:off x="15481300" y="13576694"/>
          <a:ext cx="8382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25515</xdr:rowOff>
    </xdr:from>
    <xdr:to>
      <xdr:col>81</xdr:col>
      <xdr:colOff>50800</xdr:colOff>
      <xdr:row>79</xdr:row>
      <xdr:rowOff>35516</xdr:rowOff>
    </xdr:to>
    <xdr:cxnSp macro="">
      <xdr:nvCxnSpPr>
        <xdr:cNvPr id="642" name="直線コネクタ 641"/>
        <xdr:cNvCxnSpPr/>
      </xdr:nvCxnSpPr>
      <xdr:spPr>
        <a:xfrm>
          <a:off x="14592300" y="13570065"/>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25515</xdr:rowOff>
    </xdr:from>
    <xdr:to>
      <xdr:col>76</xdr:col>
      <xdr:colOff>114300</xdr:colOff>
      <xdr:row>79</xdr:row>
      <xdr:rowOff>27800</xdr:rowOff>
    </xdr:to>
    <xdr:cxnSp macro="">
      <xdr:nvCxnSpPr>
        <xdr:cNvPr id="645" name="直線コネクタ 644"/>
        <xdr:cNvCxnSpPr/>
      </xdr:nvCxnSpPr>
      <xdr:spPr>
        <a:xfrm flipV="1">
          <a:off x="13703300" y="1357006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27800</xdr:rowOff>
    </xdr:from>
    <xdr:to>
      <xdr:col>71</xdr:col>
      <xdr:colOff>177800</xdr:colOff>
      <xdr:row>79</xdr:row>
      <xdr:rowOff>39669</xdr:rowOff>
    </xdr:to>
    <xdr:cxnSp macro="">
      <xdr:nvCxnSpPr>
        <xdr:cNvPr id="648" name="直線コネクタ 647"/>
        <xdr:cNvCxnSpPr/>
      </xdr:nvCxnSpPr>
      <xdr:spPr>
        <a:xfrm flipV="1">
          <a:off x="12814300" y="13572350"/>
          <a:ext cx="889000" cy="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152794</xdr:rowOff>
    </xdr:from>
    <xdr:to>
      <xdr:col>85</xdr:col>
      <xdr:colOff>177800</xdr:colOff>
      <xdr:row>79</xdr:row>
      <xdr:rowOff>82944</xdr:rowOff>
    </xdr:to>
    <xdr:sp macro="" textlink="">
      <xdr:nvSpPr>
        <xdr:cNvPr id="658" name="楕円 657"/>
        <xdr:cNvSpPr/>
      </xdr:nvSpPr>
      <xdr:spPr>
        <a:xfrm>
          <a:off x="16268700" y="135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378565" cy="259045"/>
    <xdr:sp macro="" textlink="">
      <xdr:nvSpPr>
        <xdr:cNvPr id="659" name="災害復旧費該当値テキスト"/>
        <xdr:cNvSpPr txBox="1"/>
      </xdr:nvSpPr>
      <xdr:spPr>
        <a:xfrm>
          <a:off x="16370300" y="1345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156166</xdr:rowOff>
    </xdr:from>
    <xdr:to>
      <xdr:col>81</xdr:col>
      <xdr:colOff>101600</xdr:colOff>
      <xdr:row>79</xdr:row>
      <xdr:rowOff>86316</xdr:rowOff>
    </xdr:to>
    <xdr:sp macro="" textlink="">
      <xdr:nvSpPr>
        <xdr:cNvPr id="660" name="楕円 659"/>
        <xdr:cNvSpPr/>
      </xdr:nvSpPr>
      <xdr:spPr>
        <a:xfrm>
          <a:off x="15430500" y="1352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77443</xdr:rowOff>
    </xdr:from>
    <xdr:ext cx="378565" cy="259045"/>
    <xdr:sp macro="" textlink="">
      <xdr:nvSpPr>
        <xdr:cNvPr id="661" name="テキスト ボックス 660"/>
        <xdr:cNvSpPr txBox="1"/>
      </xdr:nvSpPr>
      <xdr:spPr>
        <a:xfrm>
          <a:off x="15292017" y="13621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146165</xdr:rowOff>
    </xdr:from>
    <xdr:to>
      <xdr:col>76</xdr:col>
      <xdr:colOff>165100</xdr:colOff>
      <xdr:row>79</xdr:row>
      <xdr:rowOff>76315</xdr:rowOff>
    </xdr:to>
    <xdr:sp macro="" textlink="">
      <xdr:nvSpPr>
        <xdr:cNvPr id="662" name="楕円 661"/>
        <xdr:cNvSpPr/>
      </xdr:nvSpPr>
      <xdr:spPr>
        <a:xfrm>
          <a:off x="14541500" y="1351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67442</xdr:rowOff>
    </xdr:from>
    <xdr:ext cx="378565" cy="259045"/>
    <xdr:sp macro="" textlink="">
      <xdr:nvSpPr>
        <xdr:cNvPr id="663" name="テキスト ボックス 662"/>
        <xdr:cNvSpPr txBox="1"/>
      </xdr:nvSpPr>
      <xdr:spPr>
        <a:xfrm>
          <a:off x="14403017" y="1361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148450</xdr:rowOff>
    </xdr:from>
    <xdr:to>
      <xdr:col>72</xdr:col>
      <xdr:colOff>38100</xdr:colOff>
      <xdr:row>79</xdr:row>
      <xdr:rowOff>78600</xdr:rowOff>
    </xdr:to>
    <xdr:sp macro="" textlink="">
      <xdr:nvSpPr>
        <xdr:cNvPr id="664" name="楕円 663"/>
        <xdr:cNvSpPr/>
      </xdr:nvSpPr>
      <xdr:spPr>
        <a:xfrm>
          <a:off x="13652500" y="1352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69727</xdr:rowOff>
    </xdr:from>
    <xdr:ext cx="378565" cy="259045"/>
    <xdr:sp macro="" textlink="">
      <xdr:nvSpPr>
        <xdr:cNvPr id="665" name="テキスト ボックス 664"/>
        <xdr:cNvSpPr txBox="1"/>
      </xdr:nvSpPr>
      <xdr:spPr>
        <a:xfrm>
          <a:off x="13514017" y="13614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160319</xdr:rowOff>
    </xdr:from>
    <xdr:to>
      <xdr:col>67</xdr:col>
      <xdr:colOff>101600</xdr:colOff>
      <xdr:row>79</xdr:row>
      <xdr:rowOff>90469</xdr:rowOff>
    </xdr:to>
    <xdr:sp macro="" textlink="">
      <xdr:nvSpPr>
        <xdr:cNvPr id="666" name="楕円 665"/>
        <xdr:cNvSpPr/>
      </xdr:nvSpPr>
      <xdr:spPr>
        <a:xfrm>
          <a:off x="12763500" y="135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81596</xdr:rowOff>
    </xdr:from>
    <xdr:ext cx="378565" cy="259045"/>
    <xdr:sp macro="" textlink="">
      <xdr:nvSpPr>
        <xdr:cNvPr id="667" name="テキスト ボックス 666"/>
        <xdr:cNvSpPr txBox="1"/>
      </xdr:nvSpPr>
      <xdr:spPr>
        <a:xfrm>
          <a:off x="12625017" y="13626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81156</xdr:rowOff>
    </xdr:from>
    <xdr:to>
      <xdr:col>85</xdr:col>
      <xdr:colOff>127000</xdr:colOff>
      <xdr:row>93</xdr:row>
      <xdr:rowOff>94095</xdr:rowOff>
    </xdr:to>
    <xdr:cxnSp macro="">
      <xdr:nvCxnSpPr>
        <xdr:cNvPr id="694" name="直線コネクタ 693"/>
        <xdr:cNvCxnSpPr/>
      </xdr:nvCxnSpPr>
      <xdr:spPr>
        <a:xfrm>
          <a:off x="15481300" y="16026006"/>
          <a:ext cx="8382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5" name="公債費平均値テキスト"/>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81156</xdr:rowOff>
    </xdr:from>
    <xdr:to>
      <xdr:col>81</xdr:col>
      <xdr:colOff>50800</xdr:colOff>
      <xdr:row>93</xdr:row>
      <xdr:rowOff>104611</xdr:rowOff>
    </xdr:to>
    <xdr:cxnSp macro="">
      <xdr:nvCxnSpPr>
        <xdr:cNvPr id="697" name="直線コネクタ 696"/>
        <xdr:cNvCxnSpPr/>
      </xdr:nvCxnSpPr>
      <xdr:spPr>
        <a:xfrm flipV="1">
          <a:off x="14592300" y="16026006"/>
          <a:ext cx="889000" cy="2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9" name="テキスト ボックス 698"/>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67920</xdr:rowOff>
    </xdr:from>
    <xdr:to>
      <xdr:col>76</xdr:col>
      <xdr:colOff>114300</xdr:colOff>
      <xdr:row>93</xdr:row>
      <xdr:rowOff>104611</xdr:rowOff>
    </xdr:to>
    <xdr:cxnSp macro="">
      <xdr:nvCxnSpPr>
        <xdr:cNvPr id="700" name="直線コネクタ 699"/>
        <xdr:cNvCxnSpPr/>
      </xdr:nvCxnSpPr>
      <xdr:spPr>
        <a:xfrm>
          <a:off x="13703300" y="16012770"/>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169991</xdr:rowOff>
    </xdr:from>
    <xdr:ext cx="534377" cy="259045"/>
    <xdr:sp macro="" textlink="">
      <xdr:nvSpPr>
        <xdr:cNvPr id="702" name="テキスト ボックス 701"/>
        <xdr:cNvSpPr txBox="1"/>
      </xdr:nvSpPr>
      <xdr:spPr>
        <a:xfrm>
          <a:off x="14325111" y="161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67920</xdr:rowOff>
    </xdr:from>
    <xdr:to>
      <xdr:col>71</xdr:col>
      <xdr:colOff>177800</xdr:colOff>
      <xdr:row>93</xdr:row>
      <xdr:rowOff>75074</xdr:rowOff>
    </xdr:to>
    <xdr:cxnSp macro="">
      <xdr:nvCxnSpPr>
        <xdr:cNvPr id="703" name="直線コネクタ 702"/>
        <xdr:cNvCxnSpPr/>
      </xdr:nvCxnSpPr>
      <xdr:spPr>
        <a:xfrm flipV="1">
          <a:off x="12814300" y="16012770"/>
          <a:ext cx="889000" cy="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169169</xdr:rowOff>
    </xdr:from>
    <xdr:ext cx="534377" cy="259045"/>
    <xdr:sp macro="" textlink="">
      <xdr:nvSpPr>
        <xdr:cNvPr id="705" name="テキスト ボックス 704"/>
        <xdr:cNvSpPr txBox="1"/>
      </xdr:nvSpPr>
      <xdr:spPr>
        <a:xfrm>
          <a:off x="13436111" y="161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160572</xdr:rowOff>
    </xdr:from>
    <xdr:ext cx="534377" cy="259045"/>
    <xdr:sp macro="" textlink="">
      <xdr:nvSpPr>
        <xdr:cNvPr id="707" name="テキスト ボックス 706"/>
        <xdr:cNvSpPr txBox="1"/>
      </xdr:nvSpPr>
      <xdr:spPr>
        <a:xfrm>
          <a:off x="12547111" y="161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43295</xdr:rowOff>
    </xdr:from>
    <xdr:to>
      <xdr:col>85</xdr:col>
      <xdr:colOff>177800</xdr:colOff>
      <xdr:row>93</xdr:row>
      <xdr:rowOff>144895</xdr:rowOff>
    </xdr:to>
    <xdr:sp macro="" textlink="">
      <xdr:nvSpPr>
        <xdr:cNvPr id="713" name="楕円 712"/>
        <xdr:cNvSpPr/>
      </xdr:nvSpPr>
      <xdr:spPr>
        <a:xfrm>
          <a:off x="16268700" y="1598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66172</xdr:rowOff>
    </xdr:from>
    <xdr:ext cx="534377" cy="259045"/>
    <xdr:sp macro="" textlink="">
      <xdr:nvSpPr>
        <xdr:cNvPr id="714" name="公債費該当値テキスト"/>
        <xdr:cNvSpPr txBox="1"/>
      </xdr:nvSpPr>
      <xdr:spPr>
        <a:xfrm>
          <a:off x="16370300" y="1583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30356</xdr:rowOff>
    </xdr:from>
    <xdr:to>
      <xdr:col>81</xdr:col>
      <xdr:colOff>101600</xdr:colOff>
      <xdr:row>93</xdr:row>
      <xdr:rowOff>131956</xdr:rowOff>
    </xdr:to>
    <xdr:sp macro="" textlink="">
      <xdr:nvSpPr>
        <xdr:cNvPr id="715" name="楕円 714"/>
        <xdr:cNvSpPr/>
      </xdr:nvSpPr>
      <xdr:spPr>
        <a:xfrm>
          <a:off x="15430500" y="1597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148483</xdr:rowOff>
    </xdr:from>
    <xdr:ext cx="534377" cy="259045"/>
    <xdr:sp macro="" textlink="">
      <xdr:nvSpPr>
        <xdr:cNvPr id="716" name="テキスト ボックス 715"/>
        <xdr:cNvSpPr txBox="1"/>
      </xdr:nvSpPr>
      <xdr:spPr>
        <a:xfrm>
          <a:off x="15214111" y="1575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53811</xdr:rowOff>
    </xdr:from>
    <xdr:to>
      <xdr:col>76</xdr:col>
      <xdr:colOff>165100</xdr:colOff>
      <xdr:row>93</xdr:row>
      <xdr:rowOff>155411</xdr:rowOff>
    </xdr:to>
    <xdr:sp macro="" textlink="">
      <xdr:nvSpPr>
        <xdr:cNvPr id="717" name="楕円 716"/>
        <xdr:cNvSpPr/>
      </xdr:nvSpPr>
      <xdr:spPr>
        <a:xfrm>
          <a:off x="14541500" y="1599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488</xdr:rowOff>
    </xdr:from>
    <xdr:ext cx="534377" cy="259045"/>
    <xdr:sp macro="" textlink="">
      <xdr:nvSpPr>
        <xdr:cNvPr id="718" name="テキスト ボックス 717"/>
        <xdr:cNvSpPr txBox="1"/>
      </xdr:nvSpPr>
      <xdr:spPr>
        <a:xfrm>
          <a:off x="14325111" y="157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17120</xdr:rowOff>
    </xdr:from>
    <xdr:to>
      <xdr:col>72</xdr:col>
      <xdr:colOff>38100</xdr:colOff>
      <xdr:row>93</xdr:row>
      <xdr:rowOff>118720</xdr:rowOff>
    </xdr:to>
    <xdr:sp macro="" textlink="">
      <xdr:nvSpPr>
        <xdr:cNvPr id="719" name="楕円 718"/>
        <xdr:cNvSpPr/>
      </xdr:nvSpPr>
      <xdr:spPr>
        <a:xfrm>
          <a:off x="13652500" y="1596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135247</xdr:rowOff>
    </xdr:from>
    <xdr:ext cx="534377" cy="259045"/>
    <xdr:sp macro="" textlink="">
      <xdr:nvSpPr>
        <xdr:cNvPr id="720" name="テキスト ボックス 719"/>
        <xdr:cNvSpPr txBox="1"/>
      </xdr:nvSpPr>
      <xdr:spPr>
        <a:xfrm>
          <a:off x="13436111" y="1573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24274</xdr:rowOff>
    </xdr:from>
    <xdr:to>
      <xdr:col>67</xdr:col>
      <xdr:colOff>101600</xdr:colOff>
      <xdr:row>93</xdr:row>
      <xdr:rowOff>125874</xdr:rowOff>
    </xdr:to>
    <xdr:sp macro="" textlink="">
      <xdr:nvSpPr>
        <xdr:cNvPr id="721" name="楕円 720"/>
        <xdr:cNvSpPr/>
      </xdr:nvSpPr>
      <xdr:spPr>
        <a:xfrm>
          <a:off x="12763500" y="1596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142401</xdr:rowOff>
    </xdr:from>
    <xdr:ext cx="534377" cy="259045"/>
    <xdr:sp macro="" textlink="">
      <xdr:nvSpPr>
        <xdr:cNvPr id="722" name="テキスト ボックス 721"/>
        <xdr:cNvSpPr txBox="1"/>
      </xdr:nvSpPr>
      <xdr:spPr>
        <a:xfrm>
          <a:off x="12547111" y="1574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0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歳出決算総額は、住民一人当たり</a:t>
          </a:r>
          <a:r>
            <a:rPr kumimoji="1" lang="en-US" altLang="ja-JP" sz="1000" baseline="0">
              <a:solidFill>
                <a:schemeClr val="dk1"/>
              </a:solidFill>
              <a:effectLst/>
              <a:latin typeface="+mn-lt"/>
              <a:ea typeface="+mn-ea"/>
              <a:cs typeface="+mn-cs"/>
            </a:rPr>
            <a:t>49.9</a:t>
          </a:r>
          <a:r>
            <a:rPr kumimoji="1" lang="ja-JP" altLang="ja-JP" sz="1000" baseline="0">
              <a:solidFill>
                <a:schemeClr val="dk1"/>
              </a:solidFill>
              <a:effectLst/>
              <a:latin typeface="+mn-lt"/>
              <a:ea typeface="+mn-ea"/>
              <a:cs typeface="+mn-cs"/>
            </a:rPr>
            <a:t>万円となっている。</a:t>
          </a:r>
          <a:endParaRPr kumimoji="1" lang="en-US" altLang="ja-JP" sz="1000" baseline="0">
            <a:solidFill>
              <a:schemeClr val="dk1"/>
            </a:solidFill>
            <a:effectLst/>
            <a:latin typeface="+mn-lt"/>
            <a:ea typeface="+mn-ea"/>
            <a:cs typeface="+mn-cs"/>
          </a:endParaRPr>
        </a:p>
        <a:p>
          <a:pPr rtl="0" eaLnBrk="1" fontAlgn="auto" latinLnBrk="0" hangingPunct="1"/>
          <a:r>
            <a:rPr kumimoji="1" lang="ja-JP" altLang="en-US" sz="10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令和</a:t>
          </a:r>
          <a:r>
            <a:rPr kumimoji="1" lang="en-US" altLang="ja-JP" sz="1000" baseline="0">
              <a:solidFill>
                <a:schemeClr val="dk1"/>
              </a:solidFill>
              <a:effectLst/>
              <a:latin typeface="+mn-lt"/>
              <a:ea typeface="+mn-ea"/>
              <a:cs typeface="+mn-cs"/>
            </a:rPr>
            <a:t>2</a:t>
          </a:r>
          <a:r>
            <a:rPr kumimoji="1" lang="ja-JP" altLang="ja-JP" sz="1000" baseline="0">
              <a:solidFill>
                <a:schemeClr val="dk1"/>
              </a:solidFill>
              <a:effectLst/>
              <a:latin typeface="+mn-lt"/>
              <a:ea typeface="+mn-ea"/>
              <a:cs typeface="+mn-cs"/>
            </a:rPr>
            <a:t>年度は新型コロナウイルス感染症対応</a:t>
          </a:r>
          <a:r>
            <a:rPr kumimoji="1" lang="ja-JP" altLang="en-US" sz="1000" baseline="0">
              <a:solidFill>
                <a:schemeClr val="dk1"/>
              </a:solidFill>
              <a:effectLst/>
              <a:latin typeface="+mn-lt"/>
              <a:ea typeface="+mn-ea"/>
              <a:cs typeface="+mn-cs"/>
            </a:rPr>
            <a:t>に伴い、総務費は</a:t>
          </a:r>
          <a:r>
            <a:rPr kumimoji="1" lang="ja-JP" altLang="ja-JP" sz="1000" baseline="0">
              <a:solidFill>
                <a:schemeClr val="dk1"/>
              </a:solidFill>
              <a:effectLst/>
              <a:latin typeface="+mn-lt"/>
              <a:ea typeface="+mn-ea"/>
              <a:cs typeface="+mn-cs"/>
            </a:rPr>
            <a:t>特別定額給付金</a:t>
          </a:r>
          <a:r>
            <a:rPr kumimoji="1" lang="ja-JP" altLang="en-US" sz="1000" baseline="0">
              <a:solidFill>
                <a:schemeClr val="dk1"/>
              </a:solidFill>
              <a:effectLst/>
              <a:latin typeface="+mn-lt"/>
              <a:ea typeface="+mn-ea"/>
              <a:cs typeface="+mn-cs"/>
            </a:rPr>
            <a:t>事業の実施、衛生費は感染症対応に係る救急医療対策事業などの実施、商工費は</a:t>
          </a:r>
          <a:r>
            <a:rPr kumimoji="1" lang="ja-JP" altLang="ja-JP" sz="1000" baseline="0">
              <a:solidFill>
                <a:schemeClr val="dk1"/>
              </a:solidFill>
              <a:effectLst/>
              <a:latin typeface="+mn-lt"/>
              <a:ea typeface="+mn-ea"/>
              <a:cs typeface="+mn-cs"/>
            </a:rPr>
            <a:t>中小・小規模事業者等店舗家賃支援事業</a:t>
          </a:r>
          <a:r>
            <a:rPr kumimoji="1" lang="ja-JP" altLang="en-US" sz="1000" baseline="0">
              <a:solidFill>
                <a:schemeClr val="dk1"/>
              </a:solidFill>
              <a:effectLst/>
              <a:latin typeface="+mn-lt"/>
              <a:ea typeface="+mn-ea"/>
              <a:cs typeface="+mn-cs"/>
            </a:rPr>
            <a:t>などの実施、教育費は</a:t>
          </a:r>
          <a:r>
            <a:rPr kumimoji="1" lang="ja-JP" altLang="ja-JP" sz="1000" baseline="0">
              <a:solidFill>
                <a:schemeClr val="dk1"/>
              </a:solidFill>
              <a:effectLst/>
              <a:latin typeface="+mn-lt"/>
              <a:ea typeface="+mn-ea"/>
              <a:cs typeface="+mn-cs"/>
            </a:rPr>
            <a:t>教育用端末等整備事業</a:t>
          </a:r>
          <a:r>
            <a:rPr kumimoji="1" lang="ja-JP" altLang="en-US" sz="1000" baseline="0">
              <a:solidFill>
                <a:schemeClr val="dk1"/>
              </a:solidFill>
              <a:effectLst/>
              <a:latin typeface="+mn-lt"/>
              <a:ea typeface="+mn-ea"/>
              <a:cs typeface="+mn-cs"/>
            </a:rPr>
            <a:t>の実施により</a:t>
          </a:r>
          <a:r>
            <a:rPr kumimoji="1" lang="ja-JP" altLang="ja-JP" sz="1000" baseline="0">
              <a:solidFill>
                <a:schemeClr val="dk1"/>
              </a:solidFill>
              <a:effectLst/>
              <a:latin typeface="+mn-lt"/>
              <a:ea typeface="+mn-ea"/>
              <a:cs typeface="+mn-cs"/>
            </a:rPr>
            <a:t>増加となる。</a:t>
          </a:r>
          <a:endParaRPr kumimoji="1" lang="en-US" altLang="ja-JP" sz="1000">
            <a:solidFill>
              <a:schemeClr val="dk1"/>
            </a:solidFill>
            <a:effectLst/>
            <a:latin typeface="+mn-lt"/>
            <a:ea typeface="+mn-ea"/>
            <a:cs typeface="+mn-cs"/>
          </a:endParaRPr>
        </a:p>
        <a:p>
          <a:pPr rtl="0" eaLnBrk="1" fontAlgn="auto" latinLnBrk="0" hangingPunct="1"/>
          <a:r>
            <a:rPr kumimoji="1" lang="ja-JP" altLang="en-US" sz="1000">
              <a:solidFill>
                <a:schemeClr val="dk1"/>
              </a:solidFill>
              <a:effectLst/>
              <a:latin typeface="+mn-lt"/>
              <a:ea typeface="+mn-ea"/>
              <a:cs typeface="+mn-cs"/>
            </a:rPr>
            <a:t>　その他として、</a:t>
          </a:r>
          <a:r>
            <a:rPr kumimoji="1" lang="ja-JP" altLang="ja-JP" sz="1000">
              <a:solidFill>
                <a:schemeClr val="dk1"/>
              </a:solidFill>
              <a:effectLst/>
              <a:latin typeface="+mn-lt"/>
              <a:ea typeface="+mn-ea"/>
              <a:cs typeface="+mn-cs"/>
            </a:rPr>
            <a:t>民生費は住民一人当たり</a:t>
          </a:r>
          <a:r>
            <a:rPr kumimoji="1" lang="en-US" altLang="ja-JP" sz="1000">
              <a:solidFill>
                <a:schemeClr val="dk1"/>
              </a:solidFill>
              <a:effectLst/>
              <a:latin typeface="+mn-lt"/>
              <a:ea typeface="+mn-ea"/>
              <a:cs typeface="+mn-cs"/>
            </a:rPr>
            <a:t>169,648</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、対前年比で</a:t>
          </a:r>
          <a:r>
            <a:rPr kumimoji="1" lang="en-US" altLang="ja-JP" sz="1000">
              <a:solidFill>
                <a:schemeClr val="dk1"/>
              </a:solidFill>
              <a:effectLst/>
              <a:latin typeface="+mn-lt"/>
              <a:ea typeface="+mn-ea"/>
              <a:cs typeface="+mn-cs"/>
            </a:rPr>
            <a:t>7,473</a:t>
          </a:r>
          <a:r>
            <a:rPr kumimoji="1" lang="ja-JP" altLang="en-US" sz="1000">
              <a:solidFill>
                <a:schemeClr val="dk1"/>
              </a:solidFill>
              <a:effectLst/>
              <a:latin typeface="+mn-lt"/>
              <a:ea typeface="+mn-ea"/>
              <a:cs typeface="+mn-cs"/>
            </a:rPr>
            <a:t>円の増となっており、</a:t>
          </a:r>
          <a:r>
            <a:rPr kumimoji="1" lang="ja-JP" altLang="ja-JP" sz="1000">
              <a:solidFill>
                <a:schemeClr val="dk1"/>
              </a:solidFill>
              <a:effectLst/>
              <a:latin typeface="+mn-lt"/>
              <a:ea typeface="+mn-ea"/>
              <a:cs typeface="+mn-cs"/>
            </a:rPr>
            <a:t>主に</a:t>
          </a:r>
          <a:r>
            <a:rPr lang="ja-JP" altLang="ja-JP" sz="1000" b="0" i="0" baseline="0">
              <a:solidFill>
                <a:schemeClr val="dk1"/>
              </a:solidFill>
              <a:effectLst/>
              <a:latin typeface="+mn-lt"/>
              <a:ea typeface="+mn-ea"/>
              <a:cs typeface="+mn-cs"/>
            </a:rPr>
            <a:t>介護・訓練等給付費事業などの障害福祉費や保育所等運営事業などの児童福祉費が</a:t>
          </a:r>
          <a:r>
            <a:rPr kumimoji="1" lang="ja-JP" altLang="ja-JP" sz="1000">
              <a:solidFill>
                <a:schemeClr val="dk1"/>
              </a:solidFill>
              <a:effectLst/>
              <a:latin typeface="+mn-lt"/>
              <a:ea typeface="+mn-ea"/>
              <a:cs typeface="+mn-cs"/>
            </a:rPr>
            <a:t>要因となっている。</a:t>
          </a:r>
          <a:r>
            <a:rPr kumimoji="1" lang="ja-JP" altLang="en-US" sz="1000">
              <a:solidFill>
                <a:schemeClr val="dk1"/>
              </a:solidFill>
              <a:effectLst/>
              <a:latin typeface="+mn-lt"/>
              <a:ea typeface="+mn-ea"/>
              <a:cs typeface="+mn-cs"/>
            </a:rPr>
            <a:t>土木費</a:t>
          </a:r>
          <a:r>
            <a:rPr kumimoji="1" lang="ja-JP" altLang="ja-JP" sz="1000">
              <a:solidFill>
                <a:schemeClr val="dk1"/>
              </a:solidFill>
              <a:effectLst/>
              <a:latin typeface="+mn-lt"/>
              <a:ea typeface="+mn-ea"/>
              <a:cs typeface="+mn-cs"/>
            </a:rPr>
            <a:t>は住民一人当たり</a:t>
          </a:r>
          <a:r>
            <a:rPr kumimoji="1" lang="en-US" altLang="ja-JP" sz="1000">
              <a:solidFill>
                <a:schemeClr val="dk1"/>
              </a:solidFill>
              <a:effectLst/>
              <a:latin typeface="+mn-lt"/>
              <a:ea typeface="+mn-ea"/>
              <a:cs typeface="+mn-cs"/>
            </a:rPr>
            <a:t>43,344</a:t>
          </a:r>
          <a:r>
            <a:rPr kumimoji="1" lang="ja-JP" altLang="en-US" sz="1000">
              <a:solidFill>
                <a:schemeClr val="dk1"/>
              </a:solidFill>
              <a:effectLst/>
              <a:latin typeface="+mn-lt"/>
              <a:ea typeface="+mn-ea"/>
              <a:cs typeface="+mn-cs"/>
            </a:rPr>
            <a:t>円、対前年比で</a:t>
          </a:r>
          <a:r>
            <a:rPr kumimoji="1" lang="en-US" altLang="ja-JP" sz="1000">
              <a:solidFill>
                <a:schemeClr val="dk1"/>
              </a:solidFill>
              <a:effectLst/>
              <a:latin typeface="+mn-lt"/>
              <a:ea typeface="+mn-ea"/>
              <a:cs typeface="+mn-cs"/>
            </a:rPr>
            <a:t>5,035</a:t>
          </a:r>
          <a:r>
            <a:rPr kumimoji="1" lang="ja-JP" altLang="en-US" sz="1000">
              <a:solidFill>
                <a:schemeClr val="dk1"/>
              </a:solidFill>
              <a:effectLst/>
              <a:latin typeface="+mn-lt"/>
              <a:ea typeface="+mn-ea"/>
              <a:cs typeface="+mn-cs"/>
            </a:rPr>
            <a:t>円の増となっており、皆春鶴崎線等の公共道路事業や未就学児等交通安全対策事業など</a:t>
          </a:r>
          <a:r>
            <a:rPr kumimoji="1" lang="ja-JP" altLang="ja-JP" sz="1000" baseline="0">
              <a:solidFill>
                <a:schemeClr val="dk1"/>
              </a:solidFill>
              <a:effectLst/>
              <a:latin typeface="+mn-lt"/>
              <a:ea typeface="+mn-ea"/>
              <a:cs typeface="+mn-cs"/>
            </a:rPr>
            <a:t>によるものである</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また、</a:t>
          </a:r>
          <a:r>
            <a:rPr lang="ja-JP" altLang="ja-JP" sz="1000" b="0" i="0" baseline="0">
              <a:solidFill>
                <a:schemeClr val="dk1"/>
              </a:solidFill>
              <a:effectLst/>
              <a:latin typeface="+mn-lt"/>
              <a:ea typeface="+mn-ea"/>
              <a:cs typeface="+mn-cs"/>
            </a:rPr>
            <a:t>公債費については、</a:t>
          </a:r>
          <a:r>
            <a:rPr kumimoji="1" lang="ja-JP" altLang="ja-JP" sz="1000" b="0" i="0" baseline="0">
              <a:solidFill>
                <a:schemeClr val="dk1"/>
              </a:solidFill>
              <a:effectLst/>
              <a:latin typeface="+mn-lt"/>
              <a:ea typeface="+mn-ea"/>
              <a:cs typeface="+mn-cs"/>
            </a:rPr>
            <a:t>類似団体内平均値を上回る水準で推移しており、</a:t>
          </a:r>
          <a:r>
            <a:rPr lang="ja-JP" altLang="ja-JP" sz="1000" b="0" i="0" baseline="0">
              <a:solidFill>
                <a:schemeClr val="dk1"/>
              </a:solidFill>
              <a:effectLst/>
              <a:latin typeface="+mn-lt"/>
              <a:ea typeface="+mn-ea"/>
              <a:cs typeface="+mn-cs"/>
            </a:rPr>
            <a:t>引き続きプライマリーバランスに留意しながら、地方債の新規発行の抑制に努め公債費の削減を図っていく。</a:t>
          </a:r>
          <a:endParaRPr lang="ja-JP" altLang="ja-JP" sz="1000">
            <a:effectLst/>
          </a:endParaRPr>
        </a:p>
        <a:p>
          <a:pPr rtl="0" eaLnBrk="1" fontAlgn="auto" latinLnBrk="0" hangingPunct="1"/>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今後とも、</a:t>
          </a:r>
          <a:r>
            <a:rPr lang="ja-JP" altLang="ja-JP" sz="1000" b="0" i="0" baseline="0">
              <a:solidFill>
                <a:schemeClr val="dk1"/>
              </a:solidFill>
              <a:effectLst/>
              <a:latin typeface="+mn-lt"/>
              <a:ea typeface="+mn-ea"/>
              <a:cs typeface="+mn-cs"/>
            </a:rPr>
            <a:t>新型コロナウイルス感染症</a:t>
          </a:r>
          <a:r>
            <a:rPr lang="ja-JP" altLang="en-US" sz="1000" b="0" i="0" baseline="0">
              <a:solidFill>
                <a:schemeClr val="dk1"/>
              </a:solidFill>
              <a:effectLst/>
              <a:latin typeface="+mn-lt"/>
              <a:ea typeface="+mn-ea"/>
              <a:cs typeface="+mn-cs"/>
            </a:rPr>
            <a:t>対応を確実に実施するとともに、</a:t>
          </a:r>
          <a:r>
            <a:rPr lang="ja-JP" altLang="ja-JP"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28</a:t>
          </a:r>
          <a:r>
            <a:rPr lang="ja-JP" altLang="ja-JP" sz="1000">
              <a:solidFill>
                <a:schemeClr val="dk1"/>
              </a:solidFill>
              <a:effectLst/>
              <a:latin typeface="+mn-lt"/>
              <a:ea typeface="+mn-ea"/>
              <a:cs typeface="+mn-cs"/>
            </a:rPr>
            <a:t>年に策定した大分市総合計画「おおいた創造ビジョン２０２４」に基づき、本計画で掲げるめざすまちの姿（都市像）である「笑顔が輝き　夢と魅力あふれる　未来創造都市」の実現に向け、施策の優先度を見極めながら、各種事業を着実に実行していく。</a:t>
          </a:r>
          <a:endParaRPr lang="ja-JP" altLang="ja-JP" sz="10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財政調整基金残高の比率は、</a:t>
          </a:r>
          <a:r>
            <a:rPr lang="en-US" altLang="ja-JP" sz="1000" b="0" i="0" baseline="0">
              <a:solidFill>
                <a:schemeClr val="dk1"/>
              </a:solidFill>
              <a:effectLst/>
              <a:latin typeface="+mn-lt"/>
              <a:ea typeface="+mn-ea"/>
              <a:cs typeface="+mn-cs"/>
            </a:rPr>
            <a:t>13</a:t>
          </a:r>
          <a:r>
            <a:rPr lang="ja-JP" altLang="en-US" sz="1000" b="0" i="0" baseline="0">
              <a:solidFill>
                <a:schemeClr val="dk1"/>
              </a:solidFill>
              <a:effectLst/>
              <a:latin typeface="+mn-lt"/>
              <a:ea typeface="+mn-ea"/>
              <a:cs typeface="+mn-cs"/>
            </a:rPr>
            <a:t>億円の取崩しにより、</a:t>
          </a:r>
          <a:r>
            <a:rPr lang="ja-JP" altLang="ja-JP" sz="1000" b="0" i="0" baseline="0">
              <a:solidFill>
                <a:schemeClr val="dk1"/>
              </a:solidFill>
              <a:effectLst/>
              <a:latin typeface="+mn-lt"/>
              <a:ea typeface="+mn-ea"/>
              <a:cs typeface="+mn-cs"/>
            </a:rPr>
            <a:t>標準財政規模比で</a:t>
          </a:r>
          <a:r>
            <a:rPr lang="en-US" altLang="ja-JP" sz="1000" b="0" i="0" baseline="0">
              <a:solidFill>
                <a:schemeClr val="dk1"/>
              </a:solidFill>
              <a:effectLst/>
              <a:latin typeface="+mn-lt"/>
              <a:ea typeface="+mn-ea"/>
              <a:cs typeface="+mn-cs"/>
            </a:rPr>
            <a:t>1.39</a:t>
          </a:r>
          <a:r>
            <a:rPr lang="ja-JP" altLang="ja-JP" sz="1000" b="0" i="0" baseline="0">
              <a:solidFill>
                <a:schemeClr val="dk1"/>
              </a:solidFill>
              <a:effectLst/>
              <a:latin typeface="+mn-lt"/>
              <a:ea typeface="+mn-ea"/>
              <a:cs typeface="+mn-cs"/>
            </a:rPr>
            <a:t>ポイント減少した。実質収支額の比率は、特別定額給付金事業</a:t>
          </a:r>
          <a:r>
            <a:rPr lang="ja-JP" altLang="en-US" sz="1000" b="0" i="0" baseline="0">
              <a:solidFill>
                <a:schemeClr val="dk1"/>
              </a:solidFill>
              <a:effectLst/>
              <a:latin typeface="+mn-lt"/>
              <a:ea typeface="+mn-ea"/>
              <a:cs typeface="+mn-cs"/>
            </a:rPr>
            <a:t>などの実施により、</a:t>
          </a:r>
          <a:r>
            <a:rPr lang="ja-JP" altLang="ja-JP" sz="1000" b="0" i="0" baseline="0">
              <a:solidFill>
                <a:schemeClr val="dk1"/>
              </a:solidFill>
              <a:effectLst/>
              <a:latin typeface="+mn-lt"/>
              <a:ea typeface="+mn-ea"/>
              <a:cs typeface="+mn-cs"/>
            </a:rPr>
            <a:t>歳入総額は国県支出金の増などにより約</a:t>
          </a:r>
          <a:r>
            <a:rPr lang="en-US" altLang="ja-JP" sz="1000" b="0" i="0" baseline="0">
              <a:solidFill>
                <a:schemeClr val="dk1"/>
              </a:solidFill>
              <a:effectLst/>
              <a:latin typeface="+mn-lt"/>
              <a:ea typeface="+mn-ea"/>
              <a:cs typeface="+mn-cs"/>
            </a:rPr>
            <a:t>602</a:t>
          </a:r>
          <a:r>
            <a:rPr lang="ja-JP" altLang="ja-JP" sz="1000" b="0" i="0" baseline="0">
              <a:solidFill>
                <a:schemeClr val="dk1"/>
              </a:solidFill>
              <a:effectLst/>
              <a:latin typeface="+mn-lt"/>
              <a:ea typeface="+mn-ea"/>
              <a:cs typeface="+mn-cs"/>
            </a:rPr>
            <a:t>億円増加、歳出総額</a:t>
          </a:r>
          <a:r>
            <a:rPr lang="ja-JP" altLang="en-US" sz="1000" b="0" i="0" baseline="0">
              <a:solidFill>
                <a:schemeClr val="dk1"/>
              </a:solidFill>
              <a:effectLst/>
              <a:latin typeface="+mn-lt"/>
              <a:ea typeface="+mn-ea"/>
              <a:cs typeface="+mn-cs"/>
            </a:rPr>
            <a:t>は</a:t>
          </a:r>
          <a:r>
            <a:rPr lang="ja-JP" altLang="ja-JP" sz="1000" b="0" i="0" baseline="0">
              <a:solidFill>
                <a:schemeClr val="dk1"/>
              </a:solidFill>
              <a:effectLst/>
              <a:latin typeface="+mn-lt"/>
              <a:ea typeface="+mn-ea"/>
              <a:cs typeface="+mn-cs"/>
            </a:rPr>
            <a:t>約</a:t>
          </a:r>
          <a:r>
            <a:rPr lang="en-US" altLang="ja-JP" sz="1000" b="0" i="0" baseline="0">
              <a:solidFill>
                <a:schemeClr val="dk1"/>
              </a:solidFill>
              <a:effectLst/>
              <a:latin typeface="+mn-lt"/>
              <a:ea typeface="+mn-ea"/>
              <a:cs typeface="+mn-cs"/>
            </a:rPr>
            <a:t>588</a:t>
          </a:r>
          <a:r>
            <a:rPr lang="ja-JP" altLang="ja-JP" sz="1000" b="0" i="0" baseline="0">
              <a:solidFill>
                <a:schemeClr val="dk1"/>
              </a:solidFill>
              <a:effectLst/>
              <a:latin typeface="+mn-lt"/>
              <a:ea typeface="+mn-ea"/>
              <a:cs typeface="+mn-cs"/>
            </a:rPr>
            <a:t>億円増加し、結果、</a:t>
          </a:r>
          <a:r>
            <a:rPr lang="en-US" altLang="ja-JP" sz="1000" b="0" i="0" baseline="0">
              <a:solidFill>
                <a:schemeClr val="dk1"/>
              </a:solidFill>
              <a:effectLst/>
              <a:latin typeface="+mn-lt"/>
              <a:ea typeface="+mn-ea"/>
              <a:cs typeface="+mn-cs"/>
            </a:rPr>
            <a:t>1.19</a:t>
          </a:r>
          <a:r>
            <a:rPr lang="ja-JP" altLang="ja-JP" sz="1000" b="0" i="0" baseline="0">
              <a:solidFill>
                <a:schemeClr val="dk1"/>
              </a:solidFill>
              <a:effectLst/>
              <a:latin typeface="+mn-lt"/>
              <a:ea typeface="+mn-ea"/>
              <a:cs typeface="+mn-cs"/>
            </a:rPr>
            <a:t>ポイント</a:t>
          </a:r>
          <a:r>
            <a:rPr lang="ja-JP" altLang="en-US" sz="1000" b="0" i="0" baseline="0">
              <a:solidFill>
                <a:schemeClr val="dk1"/>
              </a:solidFill>
              <a:effectLst/>
              <a:latin typeface="+mn-lt"/>
              <a:ea typeface="+mn-ea"/>
              <a:cs typeface="+mn-cs"/>
            </a:rPr>
            <a:t>増加</a:t>
          </a:r>
          <a:r>
            <a:rPr lang="ja-JP" altLang="ja-JP" sz="1000" b="0" i="0" baseline="0">
              <a:solidFill>
                <a:schemeClr val="dk1"/>
              </a:solidFill>
              <a:effectLst/>
              <a:latin typeface="+mn-lt"/>
              <a:ea typeface="+mn-ea"/>
              <a:cs typeface="+mn-cs"/>
            </a:rPr>
            <a:t>している。実質単年度収支の比率は</a:t>
          </a:r>
          <a:r>
            <a:rPr lang="ja-JP" altLang="en-US"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財政調整基金の取崩しを</a:t>
          </a:r>
          <a:r>
            <a:rPr lang="ja-JP" altLang="en-US" sz="1000" b="0" i="0" baseline="0">
              <a:solidFill>
                <a:schemeClr val="dk1"/>
              </a:solidFill>
              <a:effectLst/>
              <a:latin typeface="+mn-lt"/>
              <a:ea typeface="+mn-ea"/>
              <a:cs typeface="+mn-cs"/>
            </a:rPr>
            <a:t>行ったことから</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2.04</a:t>
          </a:r>
          <a:r>
            <a:rPr lang="ja-JP" altLang="ja-JP" sz="1000" b="0" i="0" baseline="0">
              <a:solidFill>
                <a:schemeClr val="dk1"/>
              </a:solidFill>
              <a:effectLst/>
              <a:latin typeface="+mn-lt"/>
              <a:ea typeface="+mn-ea"/>
              <a:cs typeface="+mn-cs"/>
            </a:rPr>
            <a:t>ポイント</a:t>
          </a:r>
          <a:r>
            <a:rPr lang="ja-JP" altLang="en-US" sz="1000" b="0" i="0" baseline="0">
              <a:solidFill>
                <a:schemeClr val="dk1"/>
              </a:solidFill>
              <a:effectLst/>
              <a:latin typeface="+mn-lt"/>
              <a:ea typeface="+mn-ea"/>
              <a:cs typeface="+mn-cs"/>
            </a:rPr>
            <a:t>増加</a:t>
          </a:r>
          <a:r>
            <a:rPr lang="ja-JP" altLang="ja-JP" sz="1000" b="0" i="0" baseline="0">
              <a:solidFill>
                <a:schemeClr val="dk1"/>
              </a:solidFill>
              <a:effectLst/>
              <a:latin typeface="+mn-lt"/>
              <a:ea typeface="+mn-ea"/>
              <a:cs typeface="+mn-cs"/>
            </a:rPr>
            <a:t>している。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a:t>
          </a:r>
          <a:r>
            <a:rPr lang="ja-JP" altLang="en-US" sz="1000" b="0" i="0" baseline="0">
              <a:solidFill>
                <a:schemeClr val="dk1"/>
              </a:solidFill>
              <a:effectLst/>
              <a:latin typeface="+mn-lt"/>
              <a:ea typeface="+mn-ea"/>
              <a:cs typeface="+mn-cs"/>
            </a:rPr>
            <a:t>新型コロナウイルス感染症対応や</a:t>
          </a:r>
          <a:r>
            <a:rPr lang="ja-JP" altLang="ja-JP" sz="1000" b="0" i="0" baseline="0">
              <a:solidFill>
                <a:schemeClr val="dk1"/>
              </a:solidFill>
              <a:effectLst/>
              <a:latin typeface="+mn-lt"/>
              <a:ea typeface="+mn-ea"/>
              <a:cs typeface="+mn-cs"/>
            </a:rPr>
            <a:t>扶助費の増加などにより、今後も楽観視できない財政状況が続くことが予想されることから、引き続き行政改革の取組み等を通じて安定的な財政運営に努める。</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連結実質赤字比率は黒字であることから計上はなし。</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国民健康保険特別会計においては、形式収支及び実質収支約</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千万円の黒字を計上しており、歳入の根幹をなす国保税については、平成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年度に策定した「第</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期 大分市国保財政健全化計画」に基づき収納対策の強化等を講じた結果、収納率が向上しているところであり、今後もさらなる収納対策の強化及び医療費適正化対策を実行し財政の健全化に努めていく。</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水道事業会計においては、収益的収支で、税引き後、約</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千万円の当年度純利益を計上したものの、資本的収支で、約</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千万円の収支不足額を生じ、損益勘定留保資金等で補てんした結果、補てん後の内部留保資金繰越額を約</a:t>
          </a:r>
          <a:r>
            <a:rPr lang="en-US" altLang="ja-JP" sz="1100" b="0" i="0" baseline="0">
              <a:solidFill>
                <a:schemeClr val="dk1"/>
              </a:solidFill>
              <a:effectLst/>
              <a:latin typeface="+mn-lt"/>
              <a:ea typeface="+mn-ea"/>
              <a:cs typeface="+mn-cs"/>
            </a:rPr>
            <a:t>59</a:t>
          </a:r>
          <a:r>
            <a:rPr lang="ja-JP" altLang="ja-JP" sz="1100" b="0" i="0" baseline="0">
              <a:solidFill>
                <a:schemeClr val="dk1"/>
              </a:solidFill>
              <a:effectLst/>
              <a:latin typeface="+mn-lt"/>
              <a:ea typeface="+mn-ea"/>
              <a:cs typeface="+mn-cs"/>
            </a:rPr>
            <a:t>億円確保したところである。また、企業債残高は前年度に比べ約</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千万円</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しており、企業債の発行抑制等により更なる公営企業会計の健全化を進めていく。</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一般会計においては、行政改革推進プランの着実な実行等により財源を捻出する中で、新規事業をはじめ、各種施策の推進に取り組むとともに財政の健全化に努めたところである。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42011_&#22823;&#20998;&#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36.6</v>
          </cell>
          <cell r="BX51">
            <v>41.5</v>
          </cell>
          <cell r="CF51">
            <v>42.3</v>
          </cell>
          <cell r="CN51">
            <v>36.1</v>
          </cell>
          <cell r="CV51">
            <v>36.6</v>
          </cell>
        </row>
        <row r="53">
          <cell r="BP53">
            <v>56.8</v>
          </cell>
          <cell r="BX53">
            <v>56.8</v>
          </cell>
          <cell r="CF53">
            <v>57.3</v>
          </cell>
          <cell r="CN53">
            <v>58.4</v>
          </cell>
          <cell r="CV53">
            <v>59.6</v>
          </cell>
        </row>
        <row r="55">
          <cell r="AN55" t="str">
            <v>類似団体内平均値</v>
          </cell>
          <cell r="BP55">
            <v>38.9</v>
          </cell>
          <cell r="BX55">
            <v>37.6</v>
          </cell>
          <cell r="CF55">
            <v>34</v>
          </cell>
          <cell r="CN55">
            <v>33.9</v>
          </cell>
          <cell r="CV55">
            <v>31.5</v>
          </cell>
        </row>
        <row r="57">
          <cell r="BP57">
            <v>59.3</v>
          </cell>
          <cell r="BX57">
            <v>60</v>
          </cell>
          <cell r="CF57">
            <v>61.1</v>
          </cell>
          <cell r="CN57">
            <v>61.9</v>
          </cell>
          <cell r="CV57">
            <v>62.6</v>
          </cell>
        </row>
        <row r="72">
          <cell r="BP72" t="str">
            <v>H28</v>
          </cell>
          <cell r="BX72" t="str">
            <v>H29</v>
          </cell>
          <cell r="CF72" t="str">
            <v>H30</v>
          </cell>
          <cell r="CN72" t="str">
            <v>R01</v>
          </cell>
          <cell r="CV72" t="str">
            <v>R02</v>
          </cell>
        </row>
        <row r="73">
          <cell r="AN73" t="str">
            <v>当該団体値</v>
          </cell>
          <cell r="BP73">
            <v>36.6</v>
          </cell>
          <cell r="BX73">
            <v>41.5</v>
          </cell>
          <cell r="CF73">
            <v>42.3</v>
          </cell>
          <cell r="CN73">
            <v>36.1</v>
          </cell>
          <cell r="CV73">
            <v>36.6</v>
          </cell>
        </row>
        <row r="75">
          <cell r="BP75">
            <v>6.1</v>
          </cell>
          <cell r="BX75">
            <v>5.7</v>
          </cell>
          <cell r="CF75">
            <v>5.3</v>
          </cell>
          <cell r="CN75">
            <v>5.0999999999999996</v>
          </cell>
          <cell r="CV75">
            <v>5.2</v>
          </cell>
        </row>
        <row r="77">
          <cell r="AN77" t="str">
            <v>類似団体内平均値</v>
          </cell>
          <cell r="BP77">
            <v>38.9</v>
          </cell>
          <cell r="BX77">
            <v>37.6</v>
          </cell>
          <cell r="CF77">
            <v>34</v>
          </cell>
          <cell r="CN77">
            <v>33.9</v>
          </cell>
          <cell r="CV77">
            <v>31.5</v>
          </cell>
        </row>
        <row r="79">
          <cell r="BP79">
            <v>6.4</v>
          </cell>
          <cell r="BX79">
            <v>6.1</v>
          </cell>
          <cell r="CF79">
            <v>5.9</v>
          </cell>
          <cell r="CN79">
            <v>5.7</v>
          </cell>
          <cell r="CV79">
            <v>5.4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75" zeroHeight="1" x14ac:dyDescent="0.2"/>
  <cols>
    <col min="1" max="11" width="2.09765625" style="188" customWidth="1"/>
    <col min="12" max="12" width="2.19921875" style="188" customWidth="1"/>
    <col min="13" max="17" width="2.3984375" style="188" customWidth="1"/>
    <col min="18" max="119" width="2.09765625" style="188" customWidth="1"/>
    <col min="120" max="16384" width="0" style="188" hidden="1"/>
  </cols>
  <sheetData>
    <row r="1" spans="1:119" ht="33.049999999999997" customHeight="1" x14ac:dyDescent="0.2">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3.65"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8" customHeight="1" thickBot="1" x14ac:dyDescent="0.25">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8"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242717802</v>
      </c>
      <c r="BO4" s="395"/>
      <c r="BP4" s="395"/>
      <c r="BQ4" s="395"/>
      <c r="BR4" s="395"/>
      <c r="BS4" s="395"/>
      <c r="BT4" s="395"/>
      <c r="BU4" s="396"/>
      <c r="BV4" s="394">
        <v>182512852</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3</v>
      </c>
      <c r="CU4" s="401"/>
      <c r="CV4" s="401"/>
      <c r="CW4" s="401"/>
      <c r="CX4" s="401"/>
      <c r="CY4" s="401"/>
      <c r="CZ4" s="401"/>
      <c r="DA4" s="402"/>
      <c r="DB4" s="400">
        <v>1.8</v>
      </c>
      <c r="DC4" s="401"/>
      <c r="DD4" s="401"/>
      <c r="DE4" s="401"/>
      <c r="DF4" s="401"/>
      <c r="DG4" s="401"/>
      <c r="DH4" s="401"/>
      <c r="DI4" s="402"/>
      <c r="DJ4" s="186"/>
      <c r="DK4" s="186"/>
      <c r="DL4" s="186"/>
      <c r="DM4" s="186"/>
      <c r="DN4" s="186"/>
      <c r="DO4" s="186"/>
    </row>
    <row r="5" spans="1:119" ht="18.8"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238977682</v>
      </c>
      <c r="BO5" s="432"/>
      <c r="BP5" s="432"/>
      <c r="BQ5" s="432"/>
      <c r="BR5" s="432"/>
      <c r="BS5" s="432"/>
      <c r="BT5" s="432"/>
      <c r="BU5" s="433"/>
      <c r="BV5" s="431">
        <v>180155093</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95.8</v>
      </c>
      <c r="CU5" s="429"/>
      <c r="CV5" s="429"/>
      <c r="CW5" s="429"/>
      <c r="CX5" s="429"/>
      <c r="CY5" s="429"/>
      <c r="CZ5" s="429"/>
      <c r="DA5" s="430"/>
      <c r="DB5" s="428">
        <v>95.1</v>
      </c>
      <c r="DC5" s="429"/>
      <c r="DD5" s="429"/>
      <c r="DE5" s="429"/>
      <c r="DF5" s="429"/>
      <c r="DG5" s="429"/>
      <c r="DH5" s="429"/>
      <c r="DI5" s="430"/>
      <c r="DJ5" s="186"/>
      <c r="DK5" s="186"/>
      <c r="DL5" s="186"/>
      <c r="DM5" s="186"/>
      <c r="DN5" s="186"/>
      <c r="DO5" s="186"/>
    </row>
    <row r="6" spans="1:119" ht="18.8" customHeight="1" x14ac:dyDescent="0.2">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3740120</v>
      </c>
      <c r="BO6" s="432"/>
      <c r="BP6" s="432"/>
      <c r="BQ6" s="432"/>
      <c r="BR6" s="432"/>
      <c r="BS6" s="432"/>
      <c r="BT6" s="432"/>
      <c r="BU6" s="433"/>
      <c r="BV6" s="431">
        <v>2357759</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102.4</v>
      </c>
      <c r="CU6" s="469"/>
      <c r="CV6" s="469"/>
      <c r="CW6" s="469"/>
      <c r="CX6" s="469"/>
      <c r="CY6" s="469"/>
      <c r="CZ6" s="469"/>
      <c r="DA6" s="470"/>
      <c r="DB6" s="468">
        <v>100.7</v>
      </c>
      <c r="DC6" s="469"/>
      <c r="DD6" s="469"/>
      <c r="DE6" s="469"/>
      <c r="DF6" s="469"/>
      <c r="DG6" s="469"/>
      <c r="DH6" s="469"/>
      <c r="DI6" s="470"/>
      <c r="DJ6" s="186"/>
      <c r="DK6" s="186"/>
      <c r="DL6" s="186"/>
      <c r="DM6" s="186"/>
      <c r="DN6" s="186"/>
      <c r="DO6" s="186"/>
    </row>
    <row r="7" spans="1:119" ht="18.8"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744161</v>
      </c>
      <c r="BO7" s="432"/>
      <c r="BP7" s="432"/>
      <c r="BQ7" s="432"/>
      <c r="BR7" s="432"/>
      <c r="BS7" s="432"/>
      <c r="BT7" s="432"/>
      <c r="BU7" s="433"/>
      <c r="BV7" s="431">
        <v>588492</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100876385</v>
      </c>
      <c r="CU7" s="432"/>
      <c r="CV7" s="432"/>
      <c r="CW7" s="432"/>
      <c r="CX7" s="432"/>
      <c r="CY7" s="432"/>
      <c r="CZ7" s="432"/>
      <c r="DA7" s="433"/>
      <c r="DB7" s="431">
        <v>99354794</v>
      </c>
      <c r="DC7" s="432"/>
      <c r="DD7" s="432"/>
      <c r="DE7" s="432"/>
      <c r="DF7" s="432"/>
      <c r="DG7" s="432"/>
      <c r="DH7" s="432"/>
      <c r="DI7" s="433"/>
      <c r="DJ7" s="186"/>
      <c r="DK7" s="186"/>
      <c r="DL7" s="186"/>
      <c r="DM7" s="186"/>
      <c r="DN7" s="186"/>
      <c r="DO7" s="186"/>
    </row>
    <row r="8" spans="1:119" ht="18.8"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94</v>
      </c>
      <c r="AV8" s="464"/>
      <c r="AW8" s="464"/>
      <c r="AX8" s="464"/>
      <c r="AY8" s="465" t="s">
        <v>109</v>
      </c>
      <c r="AZ8" s="466"/>
      <c r="BA8" s="466"/>
      <c r="BB8" s="466"/>
      <c r="BC8" s="466"/>
      <c r="BD8" s="466"/>
      <c r="BE8" s="466"/>
      <c r="BF8" s="466"/>
      <c r="BG8" s="466"/>
      <c r="BH8" s="466"/>
      <c r="BI8" s="466"/>
      <c r="BJ8" s="466"/>
      <c r="BK8" s="466"/>
      <c r="BL8" s="466"/>
      <c r="BM8" s="467"/>
      <c r="BN8" s="431">
        <v>2995959</v>
      </c>
      <c r="BO8" s="432"/>
      <c r="BP8" s="432"/>
      <c r="BQ8" s="432"/>
      <c r="BR8" s="432"/>
      <c r="BS8" s="432"/>
      <c r="BT8" s="432"/>
      <c r="BU8" s="433"/>
      <c r="BV8" s="431">
        <v>1769267</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0.9</v>
      </c>
      <c r="CU8" s="472"/>
      <c r="CV8" s="472"/>
      <c r="CW8" s="472"/>
      <c r="CX8" s="472"/>
      <c r="CY8" s="472"/>
      <c r="CZ8" s="472"/>
      <c r="DA8" s="473"/>
      <c r="DB8" s="471">
        <v>0.91</v>
      </c>
      <c r="DC8" s="472"/>
      <c r="DD8" s="472"/>
      <c r="DE8" s="472"/>
      <c r="DF8" s="472"/>
      <c r="DG8" s="472"/>
      <c r="DH8" s="472"/>
      <c r="DI8" s="473"/>
      <c r="DJ8" s="186"/>
      <c r="DK8" s="186"/>
      <c r="DL8" s="186"/>
      <c r="DM8" s="186"/>
      <c r="DN8" s="186"/>
      <c r="DO8" s="186"/>
    </row>
    <row r="9" spans="1:119" ht="18.8" customHeight="1" thickBot="1" x14ac:dyDescent="0.25">
      <c r="A9" s="187"/>
      <c r="B9" s="425" t="s">
        <v>111</v>
      </c>
      <c r="C9" s="426"/>
      <c r="D9" s="426"/>
      <c r="E9" s="426"/>
      <c r="F9" s="426"/>
      <c r="G9" s="426"/>
      <c r="H9" s="426"/>
      <c r="I9" s="426"/>
      <c r="J9" s="426"/>
      <c r="K9" s="474"/>
      <c r="L9" s="475" t="s">
        <v>112</v>
      </c>
      <c r="M9" s="476"/>
      <c r="N9" s="476"/>
      <c r="O9" s="476"/>
      <c r="P9" s="476"/>
      <c r="Q9" s="477"/>
      <c r="R9" s="478">
        <v>475614</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115</v>
      </c>
      <c r="AV9" s="464"/>
      <c r="AW9" s="464"/>
      <c r="AX9" s="464"/>
      <c r="AY9" s="465" t="s">
        <v>116</v>
      </c>
      <c r="AZ9" s="466"/>
      <c r="BA9" s="466"/>
      <c r="BB9" s="466"/>
      <c r="BC9" s="466"/>
      <c r="BD9" s="466"/>
      <c r="BE9" s="466"/>
      <c r="BF9" s="466"/>
      <c r="BG9" s="466"/>
      <c r="BH9" s="466"/>
      <c r="BI9" s="466"/>
      <c r="BJ9" s="466"/>
      <c r="BK9" s="466"/>
      <c r="BL9" s="466"/>
      <c r="BM9" s="467"/>
      <c r="BN9" s="431">
        <v>1226692</v>
      </c>
      <c r="BO9" s="432"/>
      <c r="BP9" s="432"/>
      <c r="BQ9" s="432"/>
      <c r="BR9" s="432"/>
      <c r="BS9" s="432"/>
      <c r="BT9" s="432"/>
      <c r="BU9" s="433"/>
      <c r="BV9" s="431">
        <v>-2095803</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15.3</v>
      </c>
      <c r="CU9" s="429"/>
      <c r="CV9" s="429"/>
      <c r="CW9" s="429"/>
      <c r="CX9" s="429"/>
      <c r="CY9" s="429"/>
      <c r="CZ9" s="429"/>
      <c r="DA9" s="430"/>
      <c r="DB9" s="428">
        <v>16</v>
      </c>
      <c r="DC9" s="429"/>
      <c r="DD9" s="429"/>
      <c r="DE9" s="429"/>
      <c r="DF9" s="429"/>
      <c r="DG9" s="429"/>
      <c r="DH9" s="429"/>
      <c r="DI9" s="430"/>
      <c r="DJ9" s="186"/>
      <c r="DK9" s="186"/>
      <c r="DL9" s="186"/>
      <c r="DM9" s="186"/>
      <c r="DN9" s="186"/>
      <c r="DO9" s="186"/>
    </row>
    <row r="10" spans="1:119" ht="18.8" customHeight="1" thickBot="1" x14ac:dyDescent="0.25">
      <c r="A10" s="187"/>
      <c r="B10" s="425"/>
      <c r="C10" s="426"/>
      <c r="D10" s="426"/>
      <c r="E10" s="426"/>
      <c r="F10" s="426"/>
      <c r="G10" s="426"/>
      <c r="H10" s="426"/>
      <c r="I10" s="426"/>
      <c r="J10" s="426"/>
      <c r="K10" s="474"/>
      <c r="L10" s="481" t="s">
        <v>118</v>
      </c>
      <c r="M10" s="461"/>
      <c r="N10" s="461"/>
      <c r="O10" s="461"/>
      <c r="P10" s="461"/>
      <c r="Q10" s="462"/>
      <c r="R10" s="482">
        <v>478146</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564</v>
      </c>
      <c r="BO10" s="432"/>
      <c r="BP10" s="432"/>
      <c r="BQ10" s="432"/>
      <c r="BR10" s="432"/>
      <c r="BS10" s="432"/>
      <c r="BT10" s="432"/>
      <c r="BU10" s="433"/>
      <c r="BV10" s="431">
        <v>1401</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8" customHeight="1" thickBot="1" x14ac:dyDescent="0.25">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8" customHeight="1" x14ac:dyDescent="0.2">
      <c r="A12" s="187"/>
      <c r="B12" s="491" t="s">
        <v>131</v>
      </c>
      <c r="C12" s="492"/>
      <c r="D12" s="492"/>
      <c r="E12" s="492"/>
      <c r="F12" s="492"/>
      <c r="G12" s="492"/>
      <c r="H12" s="492"/>
      <c r="I12" s="492"/>
      <c r="J12" s="492"/>
      <c r="K12" s="493"/>
      <c r="L12" s="500" t="s">
        <v>132</v>
      </c>
      <c r="M12" s="501"/>
      <c r="N12" s="501"/>
      <c r="O12" s="501"/>
      <c r="P12" s="501"/>
      <c r="Q12" s="502"/>
      <c r="R12" s="503">
        <v>478463</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94</v>
      </c>
      <c r="AV12" s="464"/>
      <c r="AW12" s="464"/>
      <c r="AX12" s="464"/>
      <c r="AY12" s="465" t="s">
        <v>136</v>
      </c>
      <c r="AZ12" s="466"/>
      <c r="BA12" s="466"/>
      <c r="BB12" s="466"/>
      <c r="BC12" s="466"/>
      <c r="BD12" s="466"/>
      <c r="BE12" s="466"/>
      <c r="BF12" s="466"/>
      <c r="BG12" s="466"/>
      <c r="BH12" s="466"/>
      <c r="BI12" s="466"/>
      <c r="BJ12" s="466"/>
      <c r="BK12" s="466"/>
      <c r="BL12" s="466"/>
      <c r="BM12" s="467"/>
      <c r="BN12" s="431">
        <v>1300000</v>
      </c>
      <c r="BO12" s="432"/>
      <c r="BP12" s="432"/>
      <c r="BQ12" s="432"/>
      <c r="BR12" s="432"/>
      <c r="BS12" s="432"/>
      <c r="BT12" s="432"/>
      <c r="BU12" s="433"/>
      <c r="BV12" s="431">
        <v>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8" customHeight="1" x14ac:dyDescent="0.2">
      <c r="A13" s="187"/>
      <c r="B13" s="494"/>
      <c r="C13" s="495"/>
      <c r="D13" s="495"/>
      <c r="E13" s="495"/>
      <c r="F13" s="495"/>
      <c r="G13" s="495"/>
      <c r="H13" s="495"/>
      <c r="I13" s="495"/>
      <c r="J13" s="495"/>
      <c r="K13" s="496"/>
      <c r="L13" s="197"/>
      <c r="M13" s="522" t="s">
        <v>139</v>
      </c>
      <c r="N13" s="523"/>
      <c r="O13" s="523"/>
      <c r="P13" s="523"/>
      <c r="Q13" s="524"/>
      <c r="R13" s="515">
        <v>474979</v>
      </c>
      <c r="S13" s="516"/>
      <c r="T13" s="516"/>
      <c r="U13" s="516"/>
      <c r="V13" s="517"/>
      <c r="W13" s="447" t="s">
        <v>140</v>
      </c>
      <c r="X13" s="448"/>
      <c r="Y13" s="448"/>
      <c r="Z13" s="448"/>
      <c r="AA13" s="448"/>
      <c r="AB13" s="438"/>
      <c r="AC13" s="482">
        <v>4007</v>
      </c>
      <c r="AD13" s="483"/>
      <c r="AE13" s="483"/>
      <c r="AF13" s="483"/>
      <c r="AG13" s="525"/>
      <c r="AH13" s="482">
        <v>4071</v>
      </c>
      <c r="AI13" s="483"/>
      <c r="AJ13" s="483"/>
      <c r="AK13" s="483"/>
      <c r="AL13" s="484"/>
      <c r="AM13" s="460" t="s">
        <v>141</v>
      </c>
      <c r="AN13" s="461"/>
      <c r="AO13" s="461"/>
      <c r="AP13" s="461"/>
      <c r="AQ13" s="461"/>
      <c r="AR13" s="461"/>
      <c r="AS13" s="461"/>
      <c r="AT13" s="462"/>
      <c r="AU13" s="463" t="s">
        <v>126</v>
      </c>
      <c r="AV13" s="464"/>
      <c r="AW13" s="464"/>
      <c r="AX13" s="464"/>
      <c r="AY13" s="465" t="s">
        <v>142</v>
      </c>
      <c r="AZ13" s="466"/>
      <c r="BA13" s="466"/>
      <c r="BB13" s="466"/>
      <c r="BC13" s="466"/>
      <c r="BD13" s="466"/>
      <c r="BE13" s="466"/>
      <c r="BF13" s="466"/>
      <c r="BG13" s="466"/>
      <c r="BH13" s="466"/>
      <c r="BI13" s="466"/>
      <c r="BJ13" s="466"/>
      <c r="BK13" s="466"/>
      <c r="BL13" s="466"/>
      <c r="BM13" s="467"/>
      <c r="BN13" s="431">
        <v>-72744</v>
      </c>
      <c r="BO13" s="432"/>
      <c r="BP13" s="432"/>
      <c r="BQ13" s="432"/>
      <c r="BR13" s="432"/>
      <c r="BS13" s="432"/>
      <c r="BT13" s="432"/>
      <c r="BU13" s="433"/>
      <c r="BV13" s="431">
        <v>-2094402</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5.2</v>
      </c>
      <c r="CU13" s="429"/>
      <c r="CV13" s="429"/>
      <c r="CW13" s="429"/>
      <c r="CX13" s="429"/>
      <c r="CY13" s="429"/>
      <c r="CZ13" s="429"/>
      <c r="DA13" s="430"/>
      <c r="DB13" s="428">
        <v>5.0999999999999996</v>
      </c>
      <c r="DC13" s="429"/>
      <c r="DD13" s="429"/>
      <c r="DE13" s="429"/>
      <c r="DF13" s="429"/>
      <c r="DG13" s="429"/>
      <c r="DH13" s="429"/>
      <c r="DI13" s="430"/>
      <c r="DJ13" s="186"/>
      <c r="DK13" s="186"/>
      <c r="DL13" s="186"/>
      <c r="DM13" s="186"/>
      <c r="DN13" s="186"/>
      <c r="DO13" s="186"/>
    </row>
    <row r="14" spans="1:119" ht="18.8" customHeight="1" thickBot="1" x14ac:dyDescent="0.25">
      <c r="A14" s="187"/>
      <c r="B14" s="494"/>
      <c r="C14" s="495"/>
      <c r="D14" s="495"/>
      <c r="E14" s="495"/>
      <c r="F14" s="495"/>
      <c r="G14" s="495"/>
      <c r="H14" s="495"/>
      <c r="I14" s="495"/>
      <c r="J14" s="495"/>
      <c r="K14" s="496"/>
      <c r="L14" s="512" t="s">
        <v>144</v>
      </c>
      <c r="M14" s="513"/>
      <c r="N14" s="513"/>
      <c r="O14" s="513"/>
      <c r="P14" s="513"/>
      <c r="Q14" s="514"/>
      <c r="R14" s="515">
        <v>478393</v>
      </c>
      <c r="S14" s="516"/>
      <c r="T14" s="516"/>
      <c r="U14" s="516"/>
      <c r="V14" s="517"/>
      <c r="W14" s="421"/>
      <c r="X14" s="422"/>
      <c r="Y14" s="422"/>
      <c r="Z14" s="422"/>
      <c r="AA14" s="422"/>
      <c r="AB14" s="411"/>
      <c r="AC14" s="518">
        <v>1.9</v>
      </c>
      <c r="AD14" s="519"/>
      <c r="AE14" s="519"/>
      <c r="AF14" s="519"/>
      <c r="AG14" s="520"/>
      <c r="AH14" s="518">
        <v>1.9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36.6</v>
      </c>
      <c r="CU14" s="530"/>
      <c r="CV14" s="530"/>
      <c r="CW14" s="530"/>
      <c r="CX14" s="530"/>
      <c r="CY14" s="530"/>
      <c r="CZ14" s="530"/>
      <c r="DA14" s="531"/>
      <c r="DB14" s="529">
        <v>36.1</v>
      </c>
      <c r="DC14" s="530"/>
      <c r="DD14" s="530"/>
      <c r="DE14" s="530"/>
      <c r="DF14" s="530"/>
      <c r="DG14" s="530"/>
      <c r="DH14" s="530"/>
      <c r="DI14" s="531"/>
      <c r="DJ14" s="186"/>
      <c r="DK14" s="186"/>
      <c r="DL14" s="186"/>
      <c r="DM14" s="186"/>
      <c r="DN14" s="186"/>
      <c r="DO14" s="186"/>
    </row>
    <row r="15" spans="1:119" ht="18.8" customHeight="1" x14ac:dyDescent="0.2">
      <c r="A15" s="187"/>
      <c r="B15" s="494"/>
      <c r="C15" s="495"/>
      <c r="D15" s="495"/>
      <c r="E15" s="495"/>
      <c r="F15" s="495"/>
      <c r="G15" s="495"/>
      <c r="H15" s="495"/>
      <c r="I15" s="495"/>
      <c r="J15" s="495"/>
      <c r="K15" s="496"/>
      <c r="L15" s="197"/>
      <c r="M15" s="522" t="s">
        <v>146</v>
      </c>
      <c r="N15" s="523"/>
      <c r="O15" s="523"/>
      <c r="P15" s="523"/>
      <c r="Q15" s="524"/>
      <c r="R15" s="515">
        <v>474939</v>
      </c>
      <c r="S15" s="516"/>
      <c r="T15" s="516"/>
      <c r="U15" s="516"/>
      <c r="V15" s="517"/>
      <c r="W15" s="447" t="s">
        <v>147</v>
      </c>
      <c r="X15" s="448"/>
      <c r="Y15" s="448"/>
      <c r="Z15" s="448"/>
      <c r="AA15" s="448"/>
      <c r="AB15" s="438"/>
      <c r="AC15" s="482">
        <v>47987</v>
      </c>
      <c r="AD15" s="483"/>
      <c r="AE15" s="483"/>
      <c r="AF15" s="483"/>
      <c r="AG15" s="525"/>
      <c r="AH15" s="482">
        <v>49459</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68833438</v>
      </c>
      <c r="BO15" s="395"/>
      <c r="BP15" s="395"/>
      <c r="BQ15" s="395"/>
      <c r="BR15" s="395"/>
      <c r="BS15" s="395"/>
      <c r="BT15" s="395"/>
      <c r="BU15" s="396"/>
      <c r="BV15" s="394">
        <v>66226487</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8" customHeight="1" x14ac:dyDescent="0.2">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22.7</v>
      </c>
      <c r="AD16" s="519"/>
      <c r="AE16" s="519"/>
      <c r="AF16" s="519"/>
      <c r="AG16" s="520"/>
      <c r="AH16" s="518">
        <v>23.7</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76310640</v>
      </c>
      <c r="BO16" s="432"/>
      <c r="BP16" s="432"/>
      <c r="BQ16" s="432"/>
      <c r="BR16" s="432"/>
      <c r="BS16" s="432"/>
      <c r="BT16" s="432"/>
      <c r="BU16" s="433"/>
      <c r="BV16" s="431">
        <v>73809564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8" customHeight="1" thickBot="1" x14ac:dyDescent="0.25">
      <c r="A17" s="187"/>
      <c r="B17" s="497"/>
      <c r="C17" s="498"/>
      <c r="D17" s="498"/>
      <c r="E17" s="498"/>
      <c r="F17" s="498"/>
      <c r="G17" s="498"/>
      <c r="H17" s="498"/>
      <c r="I17" s="498"/>
      <c r="J17" s="498"/>
      <c r="K17" s="499"/>
      <c r="L17" s="202"/>
      <c r="M17" s="538" t="s">
        <v>153</v>
      </c>
      <c r="N17" s="539"/>
      <c r="O17" s="539"/>
      <c r="P17" s="539"/>
      <c r="Q17" s="540"/>
      <c r="R17" s="535" t="s">
        <v>151</v>
      </c>
      <c r="S17" s="536"/>
      <c r="T17" s="536"/>
      <c r="U17" s="536"/>
      <c r="V17" s="537"/>
      <c r="W17" s="447" t="s">
        <v>154</v>
      </c>
      <c r="X17" s="448"/>
      <c r="Y17" s="448"/>
      <c r="Z17" s="448"/>
      <c r="AA17" s="448"/>
      <c r="AB17" s="438"/>
      <c r="AC17" s="482">
        <v>159286</v>
      </c>
      <c r="AD17" s="483"/>
      <c r="AE17" s="483"/>
      <c r="AF17" s="483"/>
      <c r="AG17" s="525"/>
      <c r="AH17" s="482">
        <v>155304</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87796561</v>
      </c>
      <c r="BO17" s="432"/>
      <c r="BP17" s="432"/>
      <c r="BQ17" s="432"/>
      <c r="BR17" s="432"/>
      <c r="BS17" s="432"/>
      <c r="BT17" s="432"/>
      <c r="BU17" s="433"/>
      <c r="BV17" s="431">
        <v>85165868</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8" customHeight="1" thickBot="1" x14ac:dyDescent="0.25">
      <c r="A18" s="187"/>
      <c r="B18" s="545" t="s">
        <v>156</v>
      </c>
      <c r="C18" s="474"/>
      <c r="D18" s="474"/>
      <c r="E18" s="546"/>
      <c r="F18" s="546"/>
      <c r="G18" s="546"/>
      <c r="H18" s="546"/>
      <c r="I18" s="546"/>
      <c r="J18" s="546"/>
      <c r="K18" s="546"/>
      <c r="L18" s="547">
        <v>502.39</v>
      </c>
      <c r="M18" s="547"/>
      <c r="N18" s="547"/>
      <c r="O18" s="547"/>
      <c r="P18" s="547"/>
      <c r="Q18" s="547"/>
      <c r="R18" s="548"/>
      <c r="S18" s="548"/>
      <c r="T18" s="548"/>
      <c r="U18" s="548"/>
      <c r="V18" s="549"/>
      <c r="W18" s="449"/>
      <c r="X18" s="450"/>
      <c r="Y18" s="450"/>
      <c r="Z18" s="450"/>
      <c r="AA18" s="450"/>
      <c r="AB18" s="441"/>
      <c r="AC18" s="550">
        <v>75.400000000000006</v>
      </c>
      <c r="AD18" s="551"/>
      <c r="AE18" s="551"/>
      <c r="AF18" s="551"/>
      <c r="AG18" s="552"/>
      <c r="AH18" s="550">
        <v>74.400000000000006</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97760768</v>
      </c>
      <c r="BO18" s="432"/>
      <c r="BP18" s="432"/>
      <c r="BQ18" s="432"/>
      <c r="BR18" s="432"/>
      <c r="BS18" s="432"/>
      <c r="BT18" s="432"/>
      <c r="BU18" s="433"/>
      <c r="BV18" s="431">
        <v>96696795</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8" customHeight="1" thickBot="1" x14ac:dyDescent="0.25">
      <c r="A19" s="187"/>
      <c r="B19" s="545" t="s">
        <v>158</v>
      </c>
      <c r="C19" s="474"/>
      <c r="D19" s="474"/>
      <c r="E19" s="546"/>
      <c r="F19" s="546"/>
      <c r="G19" s="546"/>
      <c r="H19" s="546"/>
      <c r="I19" s="546"/>
      <c r="J19" s="546"/>
      <c r="K19" s="546"/>
      <c r="L19" s="554">
        <v>947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117268142</v>
      </c>
      <c r="BO19" s="432"/>
      <c r="BP19" s="432"/>
      <c r="BQ19" s="432"/>
      <c r="BR19" s="432"/>
      <c r="BS19" s="432"/>
      <c r="BT19" s="432"/>
      <c r="BU19" s="433"/>
      <c r="BV19" s="431">
        <v>113073259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8" customHeight="1" thickBot="1" x14ac:dyDescent="0.25">
      <c r="A20" s="187"/>
      <c r="B20" s="545" t="s">
        <v>160</v>
      </c>
      <c r="C20" s="474"/>
      <c r="D20" s="474"/>
      <c r="E20" s="546"/>
      <c r="F20" s="546"/>
      <c r="G20" s="546"/>
      <c r="H20" s="546"/>
      <c r="I20" s="546"/>
      <c r="J20" s="546"/>
      <c r="K20" s="546"/>
      <c r="L20" s="554">
        <v>209539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8" customHeight="1" x14ac:dyDescent="0.2">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8" customHeight="1" thickBot="1" x14ac:dyDescent="0.25">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8"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168223780</v>
      </c>
      <c r="BO23" s="432"/>
      <c r="BP23" s="432"/>
      <c r="BQ23" s="432"/>
      <c r="BR23" s="432"/>
      <c r="BS23" s="432"/>
      <c r="BT23" s="432"/>
      <c r="BU23" s="433"/>
      <c r="BV23" s="431">
        <v>168364164</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8" customHeight="1" thickBot="1" x14ac:dyDescent="0.25">
      <c r="A24" s="187"/>
      <c r="B24" s="571"/>
      <c r="C24" s="572"/>
      <c r="D24" s="573"/>
      <c r="E24" s="481" t="s">
        <v>169</v>
      </c>
      <c r="F24" s="461"/>
      <c r="G24" s="461"/>
      <c r="H24" s="461"/>
      <c r="I24" s="461"/>
      <c r="J24" s="461"/>
      <c r="K24" s="462"/>
      <c r="L24" s="482">
        <v>1</v>
      </c>
      <c r="M24" s="483"/>
      <c r="N24" s="483"/>
      <c r="O24" s="483"/>
      <c r="P24" s="525"/>
      <c r="Q24" s="482">
        <v>9299</v>
      </c>
      <c r="R24" s="483"/>
      <c r="S24" s="483"/>
      <c r="T24" s="483"/>
      <c r="U24" s="483"/>
      <c r="V24" s="525"/>
      <c r="W24" s="584"/>
      <c r="X24" s="572"/>
      <c r="Y24" s="573"/>
      <c r="Z24" s="481" t="s">
        <v>170</v>
      </c>
      <c r="AA24" s="461"/>
      <c r="AB24" s="461"/>
      <c r="AC24" s="461"/>
      <c r="AD24" s="461"/>
      <c r="AE24" s="461"/>
      <c r="AF24" s="461"/>
      <c r="AG24" s="462"/>
      <c r="AH24" s="482">
        <v>2917</v>
      </c>
      <c r="AI24" s="483"/>
      <c r="AJ24" s="483"/>
      <c r="AK24" s="483"/>
      <c r="AL24" s="525"/>
      <c r="AM24" s="482">
        <v>9066036</v>
      </c>
      <c r="AN24" s="483"/>
      <c r="AO24" s="483"/>
      <c r="AP24" s="483"/>
      <c r="AQ24" s="483"/>
      <c r="AR24" s="525"/>
      <c r="AS24" s="482">
        <v>3108</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138092249</v>
      </c>
      <c r="BO24" s="432"/>
      <c r="BP24" s="432"/>
      <c r="BQ24" s="432"/>
      <c r="BR24" s="432"/>
      <c r="BS24" s="432"/>
      <c r="BT24" s="432"/>
      <c r="BU24" s="433"/>
      <c r="BV24" s="431">
        <v>137374897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8" customHeight="1" x14ac:dyDescent="0.2">
      <c r="A25" s="187"/>
      <c r="B25" s="571"/>
      <c r="C25" s="572"/>
      <c r="D25" s="573"/>
      <c r="E25" s="481" t="s">
        <v>172</v>
      </c>
      <c r="F25" s="461"/>
      <c r="G25" s="461"/>
      <c r="H25" s="461"/>
      <c r="I25" s="461"/>
      <c r="J25" s="461"/>
      <c r="K25" s="462"/>
      <c r="L25" s="482">
        <v>3</v>
      </c>
      <c r="M25" s="483"/>
      <c r="N25" s="483"/>
      <c r="O25" s="483"/>
      <c r="P25" s="525"/>
      <c r="Q25" s="482">
        <v>7512</v>
      </c>
      <c r="R25" s="483"/>
      <c r="S25" s="483"/>
      <c r="T25" s="483"/>
      <c r="U25" s="483"/>
      <c r="V25" s="525"/>
      <c r="W25" s="584"/>
      <c r="X25" s="572"/>
      <c r="Y25" s="573"/>
      <c r="Z25" s="481" t="s">
        <v>173</v>
      </c>
      <c r="AA25" s="461"/>
      <c r="AB25" s="461"/>
      <c r="AC25" s="461"/>
      <c r="AD25" s="461"/>
      <c r="AE25" s="461"/>
      <c r="AF25" s="461"/>
      <c r="AG25" s="462"/>
      <c r="AH25" s="482">
        <v>479</v>
      </c>
      <c r="AI25" s="483"/>
      <c r="AJ25" s="483"/>
      <c r="AK25" s="483"/>
      <c r="AL25" s="525"/>
      <c r="AM25" s="482">
        <v>1414966</v>
      </c>
      <c r="AN25" s="483"/>
      <c r="AO25" s="483"/>
      <c r="AP25" s="483"/>
      <c r="AQ25" s="483"/>
      <c r="AR25" s="525"/>
      <c r="AS25" s="482">
        <v>2954</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39935125</v>
      </c>
      <c r="BO25" s="395"/>
      <c r="BP25" s="395"/>
      <c r="BQ25" s="395"/>
      <c r="BR25" s="395"/>
      <c r="BS25" s="395"/>
      <c r="BT25" s="395"/>
      <c r="BU25" s="396"/>
      <c r="BV25" s="394">
        <v>38370371</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8" customHeight="1" x14ac:dyDescent="0.2">
      <c r="A26" s="187"/>
      <c r="B26" s="571"/>
      <c r="C26" s="572"/>
      <c r="D26" s="573"/>
      <c r="E26" s="481" t="s">
        <v>175</v>
      </c>
      <c r="F26" s="461"/>
      <c r="G26" s="461"/>
      <c r="H26" s="461"/>
      <c r="I26" s="461"/>
      <c r="J26" s="461"/>
      <c r="K26" s="462"/>
      <c r="L26" s="482">
        <v>1</v>
      </c>
      <c r="M26" s="483"/>
      <c r="N26" s="483"/>
      <c r="O26" s="483"/>
      <c r="P26" s="525"/>
      <c r="Q26" s="482">
        <v>6978</v>
      </c>
      <c r="R26" s="483"/>
      <c r="S26" s="483"/>
      <c r="T26" s="483"/>
      <c r="U26" s="483"/>
      <c r="V26" s="525"/>
      <c r="W26" s="584"/>
      <c r="X26" s="572"/>
      <c r="Y26" s="573"/>
      <c r="Z26" s="481" t="s">
        <v>176</v>
      </c>
      <c r="AA26" s="594"/>
      <c r="AB26" s="594"/>
      <c r="AC26" s="594"/>
      <c r="AD26" s="594"/>
      <c r="AE26" s="594"/>
      <c r="AF26" s="594"/>
      <c r="AG26" s="595"/>
      <c r="AH26" s="482">
        <v>264</v>
      </c>
      <c r="AI26" s="483"/>
      <c r="AJ26" s="483"/>
      <c r="AK26" s="483"/>
      <c r="AL26" s="525"/>
      <c r="AM26" s="482">
        <v>887304</v>
      </c>
      <c r="AN26" s="483"/>
      <c r="AO26" s="483"/>
      <c r="AP26" s="483"/>
      <c r="AQ26" s="483"/>
      <c r="AR26" s="525"/>
      <c r="AS26" s="482">
        <v>3361</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138</v>
      </c>
      <c r="BO26" s="432"/>
      <c r="BP26" s="432"/>
      <c r="BQ26" s="432"/>
      <c r="BR26" s="432"/>
      <c r="BS26" s="432"/>
      <c r="BT26" s="432"/>
      <c r="BU26" s="433"/>
      <c r="BV26" s="431" t="s">
        <v>178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8" customHeight="1" thickBot="1" x14ac:dyDescent="0.25">
      <c r="A27" s="187"/>
      <c r="B27" s="571"/>
      <c r="C27" s="572"/>
      <c r="D27" s="573"/>
      <c r="E27" s="481" t="s">
        <v>179</v>
      </c>
      <c r="F27" s="461"/>
      <c r="G27" s="461"/>
      <c r="H27" s="461"/>
      <c r="I27" s="461"/>
      <c r="J27" s="461"/>
      <c r="K27" s="462"/>
      <c r="L27" s="482">
        <v>1</v>
      </c>
      <c r="M27" s="483"/>
      <c r="N27" s="483"/>
      <c r="O27" s="483"/>
      <c r="P27" s="525"/>
      <c r="Q27" s="482">
        <v>7660</v>
      </c>
      <c r="R27" s="483"/>
      <c r="S27" s="483"/>
      <c r="T27" s="483"/>
      <c r="U27" s="483"/>
      <c r="V27" s="525"/>
      <c r="W27" s="584"/>
      <c r="X27" s="572"/>
      <c r="Y27" s="573"/>
      <c r="Z27" s="481" t="s">
        <v>180</v>
      </c>
      <c r="AA27" s="461"/>
      <c r="AB27" s="461"/>
      <c r="AC27" s="461"/>
      <c r="AD27" s="461"/>
      <c r="AE27" s="461"/>
      <c r="AF27" s="461"/>
      <c r="AG27" s="462"/>
      <c r="AH27" s="482">
        <v>116</v>
      </c>
      <c r="AI27" s="483"/>
      <c r="AJ27" s="483"/>
      <c r="AK27" s="483"/>
      <c r="AL27" s="525"/>
      <c r="AM27" s="482">
        <v>382029</v>
      </c>
      <c r="AN27" s="483"/>
      <c r="AO27" s="483"/>
      <c r="AP27" s="483"/>
      <c r="AQ27" s="483"/>
      <c r="AR27" s="525"/>
      <c r="AS27" s="482">
        <v>3293</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v>470183</v>
      </c>
      <c r="BO27" s="608"/>
      <c r="BP27" s="608"/>
      <c r="BQ27" s="608"/>
      <c r="BR27" s="608"/>
      <c r="BS27" s="608"/>
      <c r="BT27" s="608"/>
      <c r="BU27" s="609"/>
      <c r="BV27" s="607">
        <v>470182</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8" customHeight="1" x14ac:dyDescent="0.2">
      <c r="A28" s="187"/>
      <c r="B28" s="571"/>
      <c r="C28" s="572"/>
      <c r="D28" s="573"/>
      <c r="E28" s="481" t="s">
        <v>182</v>
      </c>
      <c r="F28" s="461"/>
      <c r="G28" s="461"/>
      <c r="H28" s="461"/>
      <c r="I28" s="461"/>
      <c r="J28" s="461"/>
      <c r="K28" s="462"/>
      <c r="L28" s="482">
        <v>1</v>
      </c>
      <c r="M28" s="483"/>
      <c r="N28" s="483"/>
      <c r="O28" s="483"/>
      <c r="P28" s="525"/>
      <c r="Q28" s="482">
        <v>6950</v>
      </c>
      <c r="R28" s="483"/>
      <c r="S28" s="483"/>
      <c r="T28" s="483"/>
      <c r="U28" s="483"/>
      <c r="V28" s="525"/>
      <c r="W28" s="584"/>
      <c r="X28" s="572"/>
      <c r="Y28" s="573"/>
      <c r="Z28" s="481" t="s">
        <v>183</v>
      </c>
      <c r="AA28" s="461"/>
      <c r="AB28" s="461"/>
      <c r="AC28" s="461"/>
      <c r="AD28" s="461"/>
      <c r="AE28" s="461"/>
      <c r="AF28" s="461"/>
      <c r="AG28" s="462"/>
      <c r="AH28" s="482" t="s">
        <v>178</v>
      </c>
      <c r="AI28" s="483"/>
      <c r="AJ28" s="483"/>
      <c r="AK28" s="483"/>
      <c r="AL28" s="525"/>
      <c r="AM28" s="482" t="s">
        <v>129</v>
      </c>
      <c r="AN28" s="483"/>
      <c r="AO28" s="483"/>
      <c r="AP28" s="483"/>
      <c r="AQ28" s="483"/>
      <c r="AR28" s="525"/>
      <c r="AS28" s="482" t="s">
        <v>178</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5457856</v>
      </c>
      <c r="BO28" s="395"/>
      <c r="BP28" s="395"/>
      <c r="BQ28" s="395"/>
      <c r="BR28" s="395"/>
      <c r="BS28" s="395"/>
      <c r="BT28" s="395"/>
      <c r="BU28" s="396"/>
      <c r="BV28" s="394">
        <v>6757292</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8" customHeight="1" x14ac:dyDescent="0.2">
      <c r="A29" s="187"/>
      <c r="B29" s="571"/>
      <c r="C29" s="572"/>
      <c r="D29" s="573"/>
      <c r="E29" s="481" t="s">
        <v>185</v>
      </c>
      <c r="F29" s="461"/>
      <c r="G29" s="461"/>
      <c r="H29" s="461"/>
      <c r="I29" s="461"/>
      <c r="J29" s="461"/>
      <c r="K29" s="462"/>
      <c r="L29" s="482">
        <v>42</v>
      </c>
      <c r="M29" s="483"/>
      <c r="N29" s="483"/>
      <c r="O29" s="483"/>
      <c r="P29" s="525"/>
      <c r="Q29" s="482">
        <v>6410</v>
      </c>
      <c r="R29" s="483"/>
      <c r="S29" s="483"/>
      <c r="T29" s="483"/>
      <c r="U29" s="483"/>
      <c r="V29" s="525"/>
      <c r="W29" s="585"/>
      <c r="X29" s="586"/>
      <c r="Y29" s="587"/>
      <c r="Z29" s="481" t="s">
        <v>186</v>
      </c>
      <c r="AA29" s="461"/>
      <c r="AB29" s="461"/>
      <c r="AC29" s="461"/>
      <c r="AD29" s="461"/>
      <c r="AE29" s="461"/>
      <c r="AF29" s="461"/>
      <c r="AG29" s="462"/>
      <c r="AH29" s="482">
        <v>3033</v>
      </c>
      <c r="AI29" s="483"/>
      <c r="AJ29" s="483"/>
      <c r="AK29" s="483"/>
      <c r="AL29" s="525"/>
      <c r="AM29" s="482">
        <v>9448065</v>
      </c>
      <c r="AN29" s="483"/>
      <c r="AO29" s="483"/>
      <c r="AP29" s="483"/>
      <c r="AQ29" s="483"/>
      <c r="AR29" s="525"/>
      <c r="AS29" s="482">
        <v>3115</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3506407</v>
      </c>
      <c r="BO29" s="432"/>
      <c r="BP29" s="432"/>
      <c r="BQ29" s="432"/>
      <c r="BR29" s="432"/>
      <c r="BS29" s="432"/>
      <c r="BT29" s="432"/>
      <c r="BU29" s="433"/>
      <c r="BV29" s="431">
        <v>4706015</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8"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100.2</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15293881</v>
      </c>
      <c r="BO30" s="608"/>
      <c r="BP30" s="608"/>
      <c r="BQ30" s="608"/>
      <c r="BR30" s="608"/>
      <c r="BS30" s="608"/>
      <c r="BT30" s="608"/>
      <c r="BU30" s="609"/>
      <c r="BV30" s="607">
        <v>15945740</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7"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7"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7" customHeight="1" x14ac:dyDescent="0.2">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197</v>
      </c>
      <c r="V33" s="455"/>
      <c r="W33" s="420" t="s">
        <v>198</v>
      </c>
      <c r="X33" s="420"/>
      <c r="Y33" s="420"/>
      <c r="Z33" s="420"/>
      <c r="AA33" s="420"/>
      <c r="AB33" s="420"/>
      <c r="AC33" s="420"/>
      <c r="AD33" s="420"/>
      <c r="AE33" s="420"/>
      <c r="AF33" s="420"/>
      <c r="AG33" s="420"/>
      <c r="AH33" s="420"/>
      <c r="AI33" s="420"/>
      <c r="AJ33" s="420"/>
      <c r="AK33" s="420"/>
      <c r="AL33" s="216"/>
      <c r="AM33" s="455" t="s">
        <v>195</v>
      </c>
      <c r="AN33" s="455"/>
      <c r="AO33" s="420" t="s">
        <v>198</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202</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5</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8</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10</v>
      </c>
      <c r="BF34" s="620"/>
      <c r="BG34" s="621" t="str">
        <f>IF('各会計、関係団体の財政状況及び健全化判断比率'!B33="","",'各会計、関係団体の財政状況及び健全化判断比率'!B33)</f>
        <v>公設地方卸売市場事業特別会計</v>
      </c>
      <c r="BH34" s="621"/>
      <c r="BI34" s="621"/>
      <c r="BJ34" s="621"/>
      <c r="BK34" s="621"/>
      <c r="BL34" s="621"/>
      <c r="BM34" s="621"/>
      <c r="BN34" s="621"/>
      <c r="BO34" s="621"/>
      <c r="BP34" s="621"/>
      <c r="BQ34" s="621"/>
      <c r="BR34" s="621"/>
      <c r="BS34" s="621"/>
      <c r="BT34" s="621"/>
      <c r="BU34" s="621"/>
      <c r="BV34" s="214"/>
      <c r="BW34" s="620">
        <f>IF(BY34="","",MAX(C34:D43,U34:V43,AM34:AN43,BE34:BF43)+1)</f>
        <v>12</v>
      </c>
      <c r="BX34" s="620"/>
      <c r="BY34" s="621" t="str">
        <f>IF('各会計、関係団体の財政状況及び健全化判断比率'!B68="","",'各会計、関係団体の財政状況及び健全化判断比率'!B68)</f>
        <v>由布大分環境衛生組合</v>
      </c>
      <c r="BZ34" s="621"/>
      <c r="CA34" s="621"/>
      <c r="CB34" s="621"/>
      <c r="CC34" s="621"/>
      <c r="CD34" s="621"/>
      <c r="CE34" s="621"/>
      <c r="CF34" s="621"/>
      <c r="CG34" s="621"/>
      <c r="CH34" s="621"/>
      <c r="CI34" s="621"/>
      <c r="CJ34" s="621"/>
      <c r="CK34" s="621"/>
      <c r="CL34" s="621"/>
      <c r="CM34" s="621"/>
      <c r="CN34" s="214"/>
      <c r="CO34" s="620">
        <f>IF(CQ34="","",MAX(C34:D43,U34:V43,AM34:AN43,BE34:BF43,BW34:BX43)+1)</f>
        <v>16</v>
      </c>
      <c r="CP34" s="620"/>
      <c r="CQ34" s="621" t="str">
        <f>IF('各会計、関係団体の財政状況及び健全化判断比率'!BS7="","",'各会計、関係団体の財政状況及び健全化判断比率'!BS7)</f>
        <v>おおいた勤労者サービスセンター</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2">
      <c r="A35" s="187"/>
      <c r="B35" s="213"/>
      <c r="C35" s="620">
        <f>IF(E35="","",C34+1)</f>
        <v>2</v>
      </c>
      <c r="D35" s="620"/>
      <c r="E35" s="621" t="str">
        <f>IF('各会計、関係団体の財政状況及び健全化判断比率'!B8="","",'各会計、関係団体の財政状況及び健全化判断比率'!B8)</f>
        <v>土地取得特別会計</v>
      </c>
      <c r="F35" s="621"/>
      <c r="G35" s="621"/>
      <c r="H35" s="621"/>
      <c r="I35" s="621"/>
      <c r="J35" s="621"/>
      <c r="K35" s="621"/>
      <c r="L35" s="621"/>
      <c r="M35" s="621"/>
      <c r="N35" s="621"/>
      <c r="O35" s="621"/>
      <c r="P35" s="621"/>
      <c r="Q35" s="621"/>
      <c r="R35" s="621"/>
      <c r="S35" s="621"/>
      <c r="T35" s="214"/>
      <c r="U35" s="620">
        <f>IF(W35="","",U34+1)</f>
        <v>6</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9</v>
      </c>
      <c r="AN35" s="620"/>
      <c r="AO35" s="621" t="str">
        <f>IF('各会計、関係団体の財政状況及び健全化判断比率'!B32="","",'各会計、関係団体の財政状況及び健全化判断比率'!B32)</f>
        <v>公共下水道事業会計</v>
      </c>
      <c r="AP35" s="621"/>
      <c r="AQ35" s="621"/>
      <c r="AR35" s="621"/>
      <c r="AS35" s="621"/>
      <c r="AT35" s="621"/>
      <c r="AU35" s="621"/>
      <c r="AV35" s="621"/>
      <c r="AW35" s="621"/>
      <c r="AX35" s="621"/>
      <c r="AY35" s="621"/>
      <c r="AZ35" s="621"/>
      <c r="BA35" s="621"/>
      <c r="BB35" s="621"/>
      <c r="BC35" s="621"/>
      <c r="BD35" s="214"/>
      <c r="BE35" s="620">
        <f t="shared" ref="BE35:BE43" si="1">IF(BG35="","",BE34+1)</f>
        <v>11</v>
      </c>
      <c r="BF35" s="620"/>
      <c r="BG35" s="621" t="str">
        <f>IF('各会計、関係団体の財政状況及び健全化判断比率'!B34="","",'各会計、関係団体の財政状況及び健全化判断比率'!B34)</f>
        <v>農業集落排水事業特別会計</v>
      </c>
      <c r="BH35" s="621"/>
      <c r="BI35" s="621"/>
      <c r="BJ35" s="621"/>
      <c r="BK35" s="621"/>
      <c r="BL35" s="621"/>
      <c r="BM35" s="621"/>
      <c r="BN35" s="621"/>
      <c r="BO35" s="621"/>
      <c r="BP35" s="621"/>
      <c r="BQ35" s="621"/>
      <c r="BR35" s="621"/>
      <c r="BS35" s="621"/>
      <c r="BT35" s="621"/>
      <c r="BU35" s="621"/>
      <c r="BV35" s="214"/>
      <c r="BW35" s="620">
        <f t="shared" ref="BW35:BW43" si="2">IF(BY35="","",BW34+1)</f>
        <v>13</v>
      </c>
      <c r="BX35" s="620"/>
      <c r="BY35" s="621" t="str">
        <f>IF('各会計、関係団体の財政状況及び健全化判断比率'!B69="","",'各会計、関係団体の財政状況及び健全化判断比率'!B69)</f>
        <v>大分県後期高齢者医療広域連合（後期高齢者医療事業会計）</v>
      </c>
      <c r="BZ35" s="621"/>
      <c r="CA35" s="621"/>
      <c r="CB35" s="621"/>
      <c r="CC35" s="621"/>
      <c r="CD35" s="621"/>
      <c r="CE35" s="621"/>
      <c r="CF35" s="621"/>
      <c r="CG35" s="621"/>
      <c r="CH35" s="621"/>
      <c r="CI35" s="621"/>
      <c r="CJ35" s="621"/>
      <c r="CK35" s="621"/>
      <c r="CL35" s="621"/>
      <c r="CM35" s="621"/>
      <c r="CN35" s="214"/>
      <c r="CO35" s="620">
        <f t="shared" ref="CO35:CO43" si="3">IF(CQ35="","",CO34+1)</f>
        <v>17</v>
      </c>
      <c r="CP35" s="620"/>
      <c r="CQ35" s="621" t="str">
        <f>IF('各会計、関係団体の財政状況及び健全化判断比率'!BS8="","",'各会計、関係団体の財政状況及び健全化判断比率'!BS8)</f>
        <v>大分精算</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
      <c r="A36" s="187"/>
      <c r="B36" s="213"/>
      <c r="C36" s="620">
        <f>IF(E36="","",C35+1)</f>
        <v>3</v>
      </c>
      <c r="D36" s="620"/>
      <c r="E36" s="621" t="str">
        <f>IF('各会計、関係団体の財政状況及び健全化判断比率'!B9="","",'各会計、関係団体の財政状況及び健全化判断比率'!B9)</f>
        <v>母子父子寡婦福祉資金貸付事業特別会計</v>
      </c>
      <c r="F36" s="621"/>
      <c r="G36" s="621"/>
      <c r="H36" s="621"/>
      <c r="I36" s="621"/>
      <c r="J36" s="621"/>
      <c r="K36" s="621"/>
      <c r="L36" s="621"/>
      <c r="M36" s="621"/>
      <c r="N36" s="621"/>
      <c r="O36" s="621"/>
      <c r="P36" s="621"/>
      <c r="Q36" s="621"/>
      <c r="R36" s="621"/>
      <c r="S36" s="621"/>
      <c r="T36" s="214"/>
      <c r="U36" s="620">
        <f t="shared" ref="U36:U43" si="4">IF(W36="","",U35+1)</f>
        <v>7</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14</v>
      </c>
      <c r="BX36" s="620"/>
      <c r="BY36" s="621" t="str">
        <f>IF('各会計、関係団体の財政状況及び健全化判断比率'!B70="","",'各会計、関係団体の財政状況及び健全化判断比率'!B70)</f>
        <v>大分県後期高齢者医療広域連合（普通会計）</v>
      </c>
      <c r="BZ36" s="621"/>
      <c r="CA36" s="621"/>
      <c r="CB36" s="621"/>
      <c r="CC36" s="621"/>
      <c r="CD36" s="621"/>
      <c r="CE36" s="621"/>
      <c r="CF36" s="621"/>
      <c r="CG36" s="621"/>
      <c r="CH36" s="621"/>
      <c r="CI36" s="621"/>
      <c r="CJ36" s="621"/>
      <c r="CK36" s="621"/>
      <c r="CL36" s="621"/>
      <c r="CM36" s="621"/>
      <c r="CN36" s="214"/>
      <c r="CO36" s="620">
        <f t="shared" si="3"/>
        <v>18</v>
      </c>
      <c r="CP36" s="620"/>
      <c r="CQ36" s="621" t="str">
        <f>IF('各会計、関係団体の財政状況及び健全化判断比率'!BS9="","",'各会計、関係団体の財政状況及び健全化判断比率'!BS9)</f>
        <v>大分水産物精算</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f>IF(E37="","",C36+1)</f>
        <v>4</v>
      </c>
      <c r="D37" s="620"/>
      <c r="E37" s="621" t="str">
        <f>IF('各会計、関係団体の財政状況及び健全化判断比率'!B10="","",'各会計、関係団体の財政状況及び健全化判断比率'!B10)</f>
        <v>大分駅南土地区画整理清算事業特別会計</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15</v>
      </c>
      <c r="BX37" s="620"/>
      <c r="BY37" s="621" t="str">
        <f>IF('各会計、関係団体の財政状況及び健全化判断比率'!B71="","",'各会計、関係団体の財政状況及び健全化判断比率'!B71)</f>
        <v>大分県市町村会館管理組合</v>
      </c>
      <c r="BZ37" s="621"/>
      <c r="CA37" s="621"/>
      <c r="CB37" s="621"/>
      <c r="CC37" s="621"/>
      <c r="CD37" s="621"/>
      <c r="CE37" s="621"/>
      <c r="CF37" s="621"/>
      <c r="CG37" s="621"/>
      <c r="CH37" s="621"/>
      <c r="CI37" s="621"/>
      <c r="CJ37" s="621"/>
      <c r="CK37" s="621"/>
      <c r="CL37" s="621"/>
      <c r="CM37" s="621"/>
      <c r="CN37" s="214"/>
      <c r="CO37" s="620">
        <f t="shared" si="3"/>
        <v>19</v>
      </c>
      <c r="CP37" s="620"/>
      <c r="CQ37" s="621" t="str">
        <f>IF('各会計、関係団体の財政状況及び健全化判断比率'!BS10="","",'各会計、関係団体の財政状況及び健全化判断比率'!BS10)</f>
        <v>大分市高崎山管理公社</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f t="shared" si="3"/>
        <v>20</v>
      </c>
      <c r="CP38" s="620"/>
      <c r="CQ38" s="621" t="str">
        <f>IF('各会計、関係団体の財政状況及び健全化判断比率'!BS11="","",'各会計、関係団体の財政状況及び健全化判断比率'!BS11)</f>
        <v>大分県地域成人病検診協会</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f t="shared" si="3"/>
        <v>21</v>
      </c>
      <c r="CP39" s="620"/>
      <c r="CQ39" s="621" t="str">
        <f>IF('各会計、関係団体の財政状況及び健全化判断比率'!BS12="","",'各会計、関係団体の財政状況及び健全化判断比率'!BS12)</f>
        <v>大分まちなか倶楽部</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7"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yGK36mTKXn+skhosKnUdcx6iWuZ2Mfqkm4sU1DaO4HEGF38KQy9O+WONjs6/yvaDCa7zRt2ctHq/JJASg9+PZQ==" saltValue="hYrYncwWe5LOUf65Ie0wg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59765625" style="23" customWidth="1"/>
    <col min="2" max="2" width="11" style="23" customWidth="1"/>
    <col min="3" max="3" width="17" style="23" customWidth="1"/>
    <col min="4" max="5" width="16.59765625" style="23" customWidth="1"/>
    <col min="6" max="15" width="15" style="23" customWidth="1"/>
    <col min="16" max="16" width="24" style="23" customWidth="1"/>
    <col min="17" max="16384" width="0" style="23" hidden="1"/>
  </cols>
  <sheetData>
    <row r="1" spans="1:16" ht="16.55" customHeight="1" x14ac:dyDescent="0.2">
      <c r="A1" s="22"/>
      <c r="B1" s="22"/>
      <c r="C1" s="22"/>
      <c r="D1" s="22"/>
      <c r="E1" s="22"/>
      <c r="F1" s="22"/>
      <c r="G1" s="22"/>
      <c r="H1" s="22"/>
      <c r="I1" s="22"/>
      <c r="J1" s="22"/>
      <c r="K1" s="22"/>
      <c r="L1" s="22"/>
      <c r="M1" s="22"/>
      <c r="N1" s="22"/>
      <c r="O1" s="22"/>
      <c r="P1" s="22"/>
    </row>
    <row r="2" spans="1:16" ht="16.55" customHeight="1" x14ac:dyDescent="0.2">
      <c r="A2" s="22"/>
      <c r="B2" s="22"/>
      <c r="C2" s="22"/>
      <c r="D2" s="22"/>
      <c r="E2" s="22"/>
      <c r="F2" s="22"/>
      <c r="G2" s="22"/>
      <c r="H2" s="22"/>
      <c r="I2" s="22"/>
      <c r="J2" s="22"/>
      <c r="K2" s="22"/>
      <c r="L2" s="22"/>
      <c r="M2" s="22"/>
      <c r="N2" s="22"/>
      <c r="O2" s="22"/>
      <c r="P2" s="22"/>
    </row>
    <row r="3" spans="1:16" ht="16.55" customHeight="1" x14ac:dyDescent="0.2">
      <c r="A3" s="22"/>
      <c r="B3" s="22"/>
      <c r="C3" s="22"/>
      <c r="D3" s="22"/>
      <c r="E3" s="22"/>
      <c r="F3" s="22"/>
      <c r="G3" s="22"/>
      <c r="H3" s="22"/>
      <c r="I3" s="22"/>
      <c r="J3" s="22"/>
      <c r="K3" s="22"/>
      <c r="L3" s="22"/>
      <c r="M3" s="22"/>
      <c r="N3" s="22"/>
      <c r="O3" s="22"/>
      <c r="P3" s="22"/>
    </row>
    <row r="4" spans="1:16" ht="16.55" customHeight="1" x14ac:dyDescent="0.2">
      <c r="A4" s="22"/>
      <c r="B4" s="22"/>
      <c r="C4" s="22"/>
      <c r="D4" s="22"/>
      <c r="E4" s="22"/>
      <c r="F4" s="22"/>
      <c r="G4" s="22"/>
      <c r="H4" s="22"/>
      <c r="I4" s="22"/>
      <c r="J4" s="22"/>
      <c r="K4" s="22"/>
      <c r="L4" s="22"/>
      <c r="M4" s="22"/>
      <c r="N4" s="22"/>
      <c r="O4" s="22"/>
      <c r="P4" s="22"/>
    </row>
    <row r="5" spans="1:16" ht="16.55" customHeight="1" x14ac:dyDescent="0.2">
      <c r="A5" s="22"/>
      <c r="B5" s="22"/>
      <c r="C5" s="22"/>
      <c r="D5" s="22"/>
      <c r="E5" s="22"/>
      <c r="F5" s="22"/>
      <c r="G5" s="22"/>
      <c r="H5" s="22"/>
      <c r="I5" s="22"/>
      <c r="J5" s="22"/>
      <c r="K5" s="22"/>
      <c r="L5" s="22"/>
      <c r="M5" s="22"/>
      <c r="N5" s="22"/>
      <c r="O5" s="22"/>
      <c r="P5" s="22"/>
    </row>
    <row r="6" spans="1:16" ht="16.55" customHeight="1" x14ac:dyDescent="0.2">
      <c r="A6" s="22"/>
      <c r="B6" s="22"/>
      <c r="C6" s="22"/>
      <c r="D6" s="22"/>
      <c r="E6" s="22"/>
      <c r="F6" s="22"/>
      <c r="G6" s="22"/>
      <c r="H6" s="22"/>
      <c r="I6" s="22"/>
      <c r="J6" s="22"/>
      <c r="K6" s="22"/>
      <c r="L6" s="22"/>
      <c r="M6" s="22"/>
      <c r="N6" s="22"/>
      <c r="O6" s="22"/>
      <c r="P6" s="22"/>
    </row>
    <row r="7" spans="1:16" ht="16.55" customHeight="1" x14ac:dyDescent="0.2">
      <c r="A7" s="22"/>
      <c r="B7" s="22"/>
      <c r="C7" s="22"/>
      <c r="D7" s="22"/>
      <c r="E7" s="22"/>
      <c r="F7" s="22"/>
      <c r="G7" s="22"/>
      <c r="H7" s="22"/>
      <c r="I7" s="22"/>
      <c r="J7" s="22"/>
      <c r="K7" s="22"/>
      <c r="L7" s="22"/>
      <c r="M7" s="22"/>
      <c r="N7" s="22"/>
      <c r="O7" s="22"/>
      <c r="P7" s="22"/>
    </row>
    <row r="8" spans="1:16" ht="16.55" customHeight="1" x14ac:dyDescent="0.2">
      <c r="A8" s="22"/>
      <c r="B8" s="22"/>
      <c r="C8" s="22"/>
      <c r="D8" s="22"/>
      <c r="E8" s="22"/>
      <c r="F8" s="22"/>
      <c r="G8" s="22"/>
      <c r="H8" s="22"/>
      <c r="I8" s="22"/>
      <c r="J8" s="22"/>
      <c r="K8" s="22"/>
      <c r="L8" s="22"/>
      <c r="M8" s="22"/>
      <c r="N8" s="22"/>
      <c r="O8" s="22"/>
      <c r="P8" s="22"/>
    </row>
    <row r="9" spans="1:16" ht="16.55" customHeight="1" x14ac:dyDescent="0.2">
      <c r="A9" s="22"/>
      <c r="B9" s="22"/>
      <c r="C9" s="22"/>
      <c r="D9" s="22"/>
      <c r="E9" s="22"/>
      <c r="F9" s="22"/>
      <c r="G9" s="22"/>
      <c r="H9" s="22"/>
      <c r="I9" s="22"/>
      <c r="J9" s="22"/>
      <c r="K9" s="22"/>
      <c r="L9" s="22"/>
      <c r="M9" s="22"/>
      <c r="N9" s="22"/>
      <c r="O9" s="22"/>
      <c r="P9" s="22"/>
    </row>
    <row r="10" spans="1:16" ht="16.55" customHeight="1" x14ac:dyDescent="0.2">
      <c r="A10" s="22"/>
      <c r="B10" s="22"/>
      <c r="C10" s="22"/>
      <c r="D10" s="22"/>
      <c r="E10" s="22"/>
      <c r="F10" s="22"/>
      <c r="G10" s="22"/>
      <c r="H10" s="22"/>
      <c r="I10" s="22"/>
      <c r="J10" s="22"/>
      <c r="K10" s="22"/>
      <c r="L10" s="22"/>
      <c r="M10" s="22"/>
      <c r="N10" s="22"/>
      <c r="O10" s="22"/>
      <c r="P10" s="22"/>
    </row>
    <row r="11" spans="1:16" ht="16.55" customHeight="1" x14ac:dyDescent="0.2">
      <c r="A11" s="22"/>
      <c r="B11" s="22"/>
      <c r="C11" s="22"/>
      <c r="D11" s="22"/>
      <c r="E11" s="22"/>
      <c r="F11" s="22"/>
      <c r="G11" s="22"/>
      <c r="H11" s="22"/>
      <c r="I11" s="22"/>
      <c r="J11" s="22"/>
      <c r="K11" s="22"/>
      <c r="L11" s="22"/>
      <c r="M11" s="22"/>
      <c r="N11" s="22"/>
      <c r="O11" s="22"/>
      <c r="P11" s="22"/>
    </row>
    <row r="12" spans="1:16" ht="16.55" customHeight="1" x14ac:dyDescent="0.2">
      <c r="A12" s="22"/>
      <c r="B12" s="22"/>
      <c r="C12" s="22"/>
      <c r="D12" s="22"/>
      <c r="E12" s="22"/>
      <c r="F12" s="22"/>
      <c r="G12" s="22"/>
      <c r="H12" s="22"/>
      <c r="I12" s="22"/>
      <c r="J12" s="22"/>
      <c r="K12" s="22"/>
      <c r="L12" s="22"/>
      <c r="M12" s="22"/>
      <c r="N12" s="22"/>
      <c r="O12" s="22"/>
      <c r="P12" s="22"/>
    </row>
    <row r="13" spans="1:16" ht="16.55" customHeight="1" x14ac:dyDescent="0.2">
      <c r="A13" s="22"/>
      <c r="B13" s="22"/>
      <c r="C13" s="22"/>
      <c r="D13" s="22"/>
      <c r="E13" s="22"/>
      <c r="F13" s="22"/>
      <c r="G13" s="22"/>
      <c r="H13" s="22"/>
      <c r="I13" s="22"/>
      <c r="J13" s="22"/>
      <c r="K13" s="22"/>
      <c r="L13" s="22"/>
      <c r="M13" s="22"/>
      <c r="N13" s="22"/>
      <c r="O13" s="22"/>
      <c r="P13" s="22"/>
    </row>
    <row r="14" spans="1:16" ht="16.55" customHeight="1" x14ac:dyDescent="0.2">
      <c r="A14" s="22"/>
      <c r="B14" s="22"/>
      <c r="C14" s="22"/>
      <c r="D14" s="22"/>
      <c r="E14" s="22"/>
      <c r="F14" s="22"/>
      <c r="G14" s="22"/>
      <c r="H14" s="22"/>
      <c r="I14" s="22"/>
      <c r="J14" s="22"/>
      <c r="K14" s="22"/>
      <c r="L14" s="22"/>
      <c r="M14" s="22"/>
      <c r="N14" s="22"/>
      <c r="O14" s="22"/>
      <c r="P14" s="22"/>
    </row>
    <row r="15" spans="1:16" ht="16.55" customHeight="1" x14ac:dyDescent="0.2">
      <c r="A15" s="22"/>
      <c r="B15" s="22"/>
      <c r="C15" s="22"/>
      <c r="D15" s="22"/>
      <c r="E15" s="22"/>
      <c r="F15" s="22"/>
      <c r="G15" s="22"/>
      <c r="H15" s="22"/>
      <c r="I15" s="22"/>
      <c r="J15" s="22"/>
      <c r="K15" s="22"/>
      <c r="L15" s="22"/>
      <c r="M15" s="22"/>
      <c r="N15" s="22"/>
      <c r="O15" s="22"/>
      <c r="P15" s="22"/>
    </row>
    <row r="16" spans="1:16" ht="16.55" customHeight="1" x14ac:dyDescent="0.2">
      <c r="A16" s="22"/>
      <c r="B16" s="22"/>
      <c r="C16" s="22"/>
      <c r="D16" s="22"/>
      <c r="E16" s="22"/>
      <c r="F16" s="22"/>
      <c r="G16" s="22"/>
      <c r="H16" s="22"/>
      <c r="I16" s="22"/>
      <c r="J16" s="22"/>
      <c r="K16" s="22"/>
      <c r="L16" s="22"/>
      <c r="M16" s="22"/>
      <c r="N16" s="22"/>
      <c r="O16" s="22"/>
      <c r="P16" s="22"/>
    </row>
    <row r="17" spans="1:16" ht="16.55" customHeight="1" x14ac:dyDescent="0.2">
      <c r="A17" s="22"/>
      <c r="B17" s="22"/>
      <c r="C17" s="22"/>
      <c r="D17" s="22"/>
      <c r="E17" s="22"/>
      <c r="F17" s="22"/>
      <c r="G17" s="22"/>
      <c r="H17" s="22"/>
      <c r="I17" s="22"/>
      <c r="J17" s="22"/>
      <c r="K17" s="22"/>
      <c r="L17" s="22"/>
      <c r="M17" s="22"/>
      <c r="N17" s="22"/>
      <c r="O17" s="22"/>
      <c r="P17" s="22"/>
    </row>
    <row r="18" spans="1:16" ht="16.55" customHeight="1" x14ac:dyDescent="0.2">
      <c r="A18" s="22"/>
      <c r="B18" s="22"/>
      <c r="C18" s="22"/>
      <c r="D18" s="22"/>
      <c r="E18" s="22"/>
      <c r="F18" s="22"/>
      <c r="G18" s="22"/>
      <c r="H18" s="22"/>
      <c r="I18" s="22"/>
      <c r="J18" s="22"/>
      <c r="K18" s="22"/>
      <c r="L18" s="22"/>
      <c r="M18" s="22"/>
      <c r="N18" s="22"/>
      <c r="O18" s="22"/>
      <c r="P18" s="22"/>
    </row>
    <row r="19" spans="1:16" ht="16.55" customHeight="1" x14ac:dyDescent="0.2">
      <c r="A19" s="22"/>
      <c r="B19" s="22"/>
      <c r="C19" s="22"/>
      <c r="D19" s="22"/>
      <c r="E19" s="22"/>
      <c r="F19" s="22"/>
      <c r="G19" s="22"/>
      <c r="H19" s="22"/>
      <c r="I19" s="22"/>
      <c r="J19" s="22"/>
      <c r="K19" s="22"/>
      <c r="L19" s="22"/>
      <c r="M19" s="22"/>
      <c r="N19" s="22"/>
      <c r="O19" s="22"/>
      <c r="P19" s="22"/>
    </row>
    <row r="20" spans="1:16" ht="16.55" customHeight="1" x14ac:dyDescent="0.2">
      <c r="A20" s="22"/>
      <c r="B20" s="22"/>
      <c r="C20" s="22"/>
      <c r="D20" s="22"/>
      <c r="E20" s="22"/>
      <c r="F20" s="22"/>
      <c r="G20" s="22"/>
      <c r="H20" s="22"/>
      <c r="I20" s="22"/>
      <c r="J20" s="22"/>
      <c r="K20" s="22"/>
      <c r="L20" s="22"/>
      <c r="M20" s="22"/>
      <c r="N20" s="22"/>
      <c r="O20" s="22"/>
      <c r="P20" s="22"/>
    </row>
    <row r="21" spans="1:16" ht="16.55" customHeight="1" x14ac:dyDescent="0.2">
      <c r="A21" s="22"/>
      <c r="B21" s="22"/>
      <c r="C21" s="22"/>
      <c r="D21" s="22"/>
      <c r="E21" s="22"/>
      <c r="F21" s="22"/>
      <c r="G21" s="22"/>
      <c r="H21" s="22"/>
      <c r="I21" s="22"/>
      <c r="J21" s="22"/>
      <c r="K21" s="22"/>
      <c r="L21" s="22"/>
      <c r="M21" s="22"/>
      <c r="N21" s="22"/>
      <c r="O21" s="22"/>
      <c r="P21" s="22"/>
    </row>
    <row r="22" spans="1:16" ht="16.55" customHeight="1" x14ac:dyDescent="0.2">
      <c r="A22" s="22"/>
      <c r="B22" s="22"/>
      <c r="C22" s="22"/>
      <c r="D22" s="22"/>
      <c r="E22" s="22"/>
      <c r="F22" s="22"/>
      <c r="G22" s="22"/>
      <c r="H22" s="22"/>
      <c r="I22" s="22"/>
      <c r="J22" s="22"/>
      <c r="K22" s="22"/>
      <c r="L22" s="22"/>
      <c r="M22" s="22"/>
      <c r="N22" s="22"/>
      <c r="O22" s="22"/>
      <c r="P22" s="22"/>
    </row>
    <row r="23" spans="1:16" ht="16.55" customHeight="1" x14ac:dyDescent="0.2">
      <c r="A23" s="22"/>
      <c r="B23" s="22"/>
      <c r="C23" s="22"/>
      <c r="D23" s="22"/>
      <c r="E23" s="22"/>
      <c r="F23" s="22"/>
      <c r="G23" s="22"/>
      <c r="H23" s="22"/>
      <c r="I23" s="22"/>
      <c r="J23" s="22"/>
      <c r="K23" s="22"/>
      <c r="L23" s="22"/>
      <c r="M23" s="22"/>
      <c r="N23" s="22"/>
      <c r="O23" s="22"/>
      <c r="P23" s="22"/>
    </row>
    <row r="24" spans="1:16" ht="16.55" customHeight="1" x14ac:dyDescent="0.2">
      <c r="A24" s="22"/>
      <c r="B24" s="22"/>
      <c r="C24" s="22"/>
      <c r="D24" s="22"/>
      <c r="E24" s="22"/>
      <c r="F24" s="22"/>
      <c r="G24" s="22"/>
      <c r="H24" s="22"/>
      <c r="I24" s="22"/>
      <c r="J24" s="22"/>
      <c r="K24" s="22"/>
      <c r="L24" s="22"/>
      <c r="M24" s="22"/>
      <c r="N24" s="22"/>
      <c r="O24" s="22"/>
      <c r="P24" s="22"/>
    </row>
    <row r="25" spans="1:16" ht="16.55" customHeight="1" x14ac:dyDescent="0.2">
      <c r="A25" s="22"/>
      <c r="B25" s="22"/>
      <c r="C25" s="22"/>
      <c r="D25" s="22"/>
      <c r="E25" s="22"/>
      <c r="F25" s="22"/>
      <c r="G25" s="22"/>
      <c r="H25" s="22"/>
      <c r="I25" s="22"/>
      <c r="J25" s="22"/>
      <c r="K25" s="22"/>
      <c r="L25" s="22"/>
      <c r="M25" s="22"/>
      <c r="N25" s="22"/>
      <c r="O25" s="22"/>
      <c r="P25" s="22"/>
    </row>
    <row r="26" spans="1:16" ht="16.55" customHeight="1" x14ac:dyDescent="0.2">
      <c r="A26" s="22"/>
      <c r="B26" s="22"/>
      <c r="C26" s="22"/>
      <c r="D26" s="22"/>
      <c r="E26" s="22"/>
      <c r="F26" s="22"/>
      <c r="G26" s="22"/>
      <c r="H26" s="22"/>
      <c r="I26" s="22"/>
      <c r="J26" s="22"/>
      <c r="K26" s="22"/>
      <c r="L26" s="22"/>
      <c r="M26" s="22"/>
      <c r="N26" s="22"/>
      <c r="O26" s="22"/>
      <c r="P26" s="22"/>
    </row>
    <row r="27" spans="1:16" ht="16.55" customHeight="1" x14ac:dyDescent="0.2">
      <c r="A27" s="22"/>
      <c r="B27" s="22"/>
      <c r="C27" s="22"/>
      <c r="D27" s="22"/>
      <c r="E27" s="22"/>
      <c r="F27" s="22"/>
      <c r="G27" s="22"/>
      <c r="H27" s="22"/>
      <c r="I27" s="22"/>
      <c r="J27" s="22"/>
      <c r="K27" s="22"/>
      <c r="L27" s="22"/>
      <c r="M27" s="22"/>
      <c r="N27" s="22"/>
      <c r="O27" s="22"/>
      <c r="P27" s="22"/>
    </row>
    <row r="28" spans="1:16" ht="16.55" customHeight="1" x14ac:dyDescent="0.2">
      <c r="A28" s="22"/>
      <c r="B28" s="22"/>
      <c r="C28" s="22"/>
      <c r="D28" s="22"/>
      <c r="E28" s="22"/>
      <c r="F28" s="22"/>
      <c r="G28" s="22"/>
      <c r="H28" s="22"/>
      <c r="I28" s="22"/>
      <c r="J28" s="22"/>
      <c r="K28" s="22"/>
      <c r="L28" s="22"/>
      <c r="M28" s="22"/>
      <c r="N28" s="22"/>
      <c r="O28" s="22"/>
      <c r="P28" s="22"/>
    </row>
    <row r="29" spans="1:16" ht="16.55" customHeight="1" x14ac:dyDescent="0.2">
      <c r="A29" s="22"/>
      <c r="B29" s="22"/>
      <c r="C29" s="22"/>
      <c r="D29" s="22"/>
      <c r="E29" s="22"/>
      <c r="F29" s="22"/>
      <c r="G29" s="22"/>
      <c r="H29" s="22"/>
      <c r="I29" s="22"/>
      <c r="J29" s="22"/>
      <c r="K29" s="22"/>
      <c r="L29" s="22"/>
      <c r="M29" s="22"/>
      <c r="N29" s="22"/>
      <c r="O29" s="22"/>
      <c r="P29" s="22"/>
    </row>
    <row r="30" spans="1:16" ht="16.55" customHeight="1" x14ac:dyDescent="0.2">
      <c r="A30" s="22"/>
      <c r="B30" s="22"/>
      <c r="C30" s="22"/>
      <c r="D30" s="22"/>
      <c r="E30" s="22"/>
      <c r="F30" s="22"/>
      <c r="G30" s="22"/>
      <c r="H30" s="22"/>
      <c r="I30" s="22"/>
      <c r="J30" s="22"/>
      <c r="K30" s="22"/>
      <c r="L30" s="22"/>
      <c r="M30" s="22"/>
      <c r="N30" s="22"/>
      <c r="O30" s="22"/>
      <c r="P30" s="22"/>
    </row>
    <row r="31" spans="1:16" ht="16.55" customHeight="1" x14ac:dyDescent="0.2">
      <c r="A31" s="22"/>
      <c r="B31" s="22"/>
      <c r="C31" s="22"/>
      <c r="D31" s="22"/>
      <c r="E31" s="22"/>
      <c r="F31" s="22"/>
      <c r="G31" s="22"/>
      <c r="H31" s="22"/>
      <c r="I31" s="22"/>
      <c r="J31" s="22"/>
      <c r="K31" s="22"/>
      <c r="L31" s="22"/>
      <c r="M31" s="22"/>
      <c r="N31" s="22"/>
      <c r="O31" s="22"/>
      <c r="P31" s="22"/>
    </row>
    <row r="32" spans="1:16" ht="31.7" customHeight="1" thickBot="1" x14ac:dyDescent="0.25">
      <c r="A32" s="22"/>
      <c r="B32" s="22"/>
      <c r="C32" s="22"/>
      <c r="D32" s="22"/>
      <c r="E32" s="22"/>
      <c r="F32" s="22"/>
      <c r="G32" s="22"/>
      <c r="H32" s="22"/>
      <c r="I32" s="22"/>
      <c r="J32" s="24" t="s">
        <v>6</v>
      </c>
      <c r="K32" s="22"/>
      <c r="L32" s="22"/>
      <c r="M32" s="22"/>
      <c r="N32" s="22"/>
      <c r="O32" s="22"/>
      <c r="P32" s="22"/>
    </row>
    <row r="33" spans="1:16" ht="38.950000000000003" customHeight="1" thickBot="1" x14ac:dyDescent="0.3">
      <c r="A33" s="22"/>
      <c r="B33" s="25" t="s">
        <v>7</v>
      </c>
      <c r="C33" s="26"/>
      <c r="D33" s="26"/>
      <c r="E33" s="27" t="s">
        <v>2</v>
      </c>
      <c r="F33" s="28" t="s">
        <v>570</v>
      </c>
      <c r="G33" s="29" t="s">
        <v>571</v>
      </c>
      <c r="H33" s="29" t="s">
        <v>572</v>
      </c>
      <c r="I33" s="29" t="s">
        <v>573</v>
      </c>
      <c r="J33" s="30" t="s">
        <v>574</v>
      </c>
      <c r="K33" s="22"/>
      <c r="L33" s="22"/>
      <c r="M33" s="22"/>
      <c r="N33" s="22"/>
      <c r="O33" s="22"/>
      <c r="P33" s="22"/>
    </row>
    <row r="34" spans="1:16" ht="38.950000000000003" customHeight="1" x14ac:dyDescent="0.2">
      <c r="A34" s="22"/>
      <c r="B34" s="31"/>
      <c r="C34" s="1210" t="s">
        <v>579</v>
      </c>
      <c r="D34" s="1210"/>
      <c r="E34" s="1211"/>
      <c r="F34" s="32">
        <v>7.97</v>
      </c>
      <c r="G34" s="33">
        <v>7.89</v>
      </c>
      <c r="H34" s="33">
        <v>8.26</v>
      </c>
      <c r="I34" s="33">
        <v>9.59</v>
      </c>
      <c r="J34" s="34">
        <v>11.07</v>
      </c>
      <c r="K34" s="22"/>
      <c r="L34" s="22"/>
      <c r="M34" s="22"/>
      <c r="N34" s="22"/>
      <c r="O34" s="22"/>
      <c r="P34" s="22"/>
    </row>
    <row r="35" spans="1:16" ht="38.950000000000003" customHeight="1" x14ac:dyDescent="0.2">
      <c r="A35" s="22"/>
      <c r="B35" s="35"/>
      <c r="C35" s="1204" t="s">
        <v>580</v>
      </c>
      <c r="D35" s="1205"/>
      <c r="E35" s="1206"/>
      <c r="F35" s="36">
        <v>4.59</v>
      </c>
      <c r="G35" s="37">
        <v>4.1500000000000004</v>
      </c>
      <c r="H35" s="37">
        <v>3.89</v>
      </c>
      <c r="I35" s="37">
        <v>1.78</v>
      </c>
      <c r="J35" s="38">
        <v>2.96</v>
      </c>
      <c r="K35" s="22"/>
      <c r="L35" s="22"/>
      <c r="M35" s="22"/>
      <c r="N35" s="22"/>
      <c r="O35" s="22"/>
      <c r="P35" s="22"/>
    </row>
    <row r="36" spans="1:16" ht="38.950000000000003" customHeight="1" x14ac:dyDescent="0.2">
      <c r="A36" s="22"/>
      <c r="B36" s="35"/>
      <c r="C36" s="1204" t="s">
        <v>581</v>
      </c>
      <c r="D36" s="1205"/>
      <c r="E36" s="1206"/>
      <c r="F36" s="36">
        <v>0.74</v>
      </c>
      <c r="G36" s="37">
        <v>2.15</v>
      </c>
      <c r="H36" s="37">
        <v>1.96</v>
      </c>
      <c r="I36" s="37">
        <v>1.66</v>
      </c>
      <c r="J36" s="38">
        <v>1.63</v>
      </c>
      <c r="K36" s="22"/>
      <c r="L36" s="22"/>
      <c r="M36" s="22"/>
      <c r="N36" s="22"/>
      <c r="O36" s="22"/>
      <c r="P36" s="22"/>
    </row>
    <row r="37" spans="1:16" ht="38.950000000000003" customHeight="1" x14ac:dyDescent="0.2">
      <c r="A37" s="22"/>
      <c r="B37" s="35"/>
      <c r="C37" s="1204" t="s">
        <v>582</v>
      </c>
      <c r="D37" s="1205"/>
      <c r="E37" s="1206"/>
      <c r="F37" s="36">
        <v>1.45</v>
      </c>
      <c r="G37" s="37">
        <v>1.26</v>
      </c>
      <c r="H37" s="37">
        <v>1.34</v>
      </c>
      <c r="I37" s="37">
        <v>1.17</v>
      </c>
      <c r="J37" s="38">
        <v>0.98</v>
      </c>
      <c r="K37" s="22"/>
      <c r="L37" s="22"/>
      <c r="M37" s="22"/>
      <c r="N37" s="22"/>
      <c r="O37" s="22"/>
      <c r="P37" s="22"/>
    </row>
    <row r="38" spans="1:16" ht="38.950000000000003" customHeight="1" x14ac:dyDescent="0.2">
      <c r="A38" s="22"/>
      <c r="B38" s="35"/>
      <c r="C38" s="1204" t="s">
        <v>583</v>
      </c>
      <c r="D38" s="1205"/>
      <c r="E38" s="1206"/>
      <c r="F38" s="36">
        <v>0.05</v>
      </c>
      <c r="G38" s="37">
        <v>0.08</v>
      </c>
      <c r="H38" s="37">
        <v>0.12</v>
      </c>
      <c r="I38" s="37">
        <v>0.15</v>
      </c>
      <c r="J38" s="38">
        <v>0.26</v>
      </c>
      <c r="K38" s="22"/>
      <c r="L38" s="22"/>
      <c r="M38" s="22"/>
      <c r="N38" s="22"/>
      <c r="O38" s="22"/>
      <c r="P38" s="22"/>
    </row>
    <row r="39" spans="1:16" ht="38.950000000000003" customHeight="1" x14ac:dyDescent="0.2">
      <c r="A39" s="22"/>
      <c r="B39" s="35"/>
      <c r="C39" s="1204" t="s">
        <v>584</v>
      </c>
      <c r="D39" s="1205"/>
      <c r="E39" s="1206"/>
      <c r="F39" s="36">
        <v>0.01</v>
      </c>
      <c r="G39" s="37">
        <v>0</v>
      </c>
      <c r="H39" s="37">
        <v>0.01</v>
      </c>
      <c r="I39" s="37">
        <v>0.02</v>
      </c>
      <c r="J39" s="38">
        <v>0.01</v>
      </c>
      <c r="K39" s="22"/>
      <c r="L39" s="22"/>
      <c r="M39" s="22"/>
      <c r="N39" s="22"/>
      <c r="O39" s="22"/>
      <c r="P39" s="22"/>
    </row>
    <row r="40" spans="1:16" ht="38.950000000000003" customHeight="1" x14ac:dyDescent="0.2">
      <c r="A40" s="22"/>
      <c r="B40" s="35"/>
      <c r="C40" s="1204" t="s">
        <v>585</v>
      </c>
      <c r="D40" s="1205"/>
      <c r="E40" s="1206"/>
      <c r="F40" s="36">
        <v>0.02</v>
      </c>
      <c r="G40" s="37">
        <v>0.02</v>
      </c>
      <c r="H40" s="37">
        <v>0.02</v>
      </c>
      <c r="I40" s="37">
        <v>0.02</v>
      </c>
      <c r="J40" s="38">
        <v>0.01</v>
      </c>
      <c r="K40" s="22"/>
      <c r="L40" s="22"/>
      <c r="M40" s="22"/>
      <c r="N40" s="22"/>
      <c r="O40" s="22"/>
      <c r="P40" s="22"/>
    </row>
    <row r="41" spans="1:16" ht="38.950000000000003" customHeight="1" x14ac:dyDescent="0.2">
      <c r="A41" s="22"/>
      <c r="B41" s="35"/>
      <c r="C41" s="1204" t="s">
        <v>586</v>
      </c>
      <c r="D41" s="1205"/>
      <c r="E41" s="1206"/>
      <c r="F41" s="36">
        <v>0</v>
      </c>
      <c r="G41" s="37">
        <v>0</v>
      </c>
      <c r="H41" s="37">
        <v>0</v>
      </c>
      <c r="I41" s="37">
        <v>0</v>
      </c>
      <c r="J41" s="38">
        <v>0</v>
      </c>
      <c r="K41" s="22"/>
      <c r="L41" s="22"/>
      <c r="M41" s="22"/>
      <c r="N41" s="22"/>
      <c r="O41" s="22"/>
      <c r="P41" s="22"/>
    </row>
    <row r="42" spans="1:16" ht="38.950000000000003" customHeight="1" x14ac:dyDescent="0.2">
      <c r="A42" s="22"/>
      <c r="B42" s="39"/>
      <c r="C42" s="1204" t="s">
        <v>587</v>
      </c>
      <c r="D42" s="1205"/>
      <c r="E42" s="1206"/>
      <c r="F42" s="36" t="s">
        <v>529</v>
      </c>
      <c r="G42" s="37" t="s">
        <v>529</v>
      </c>
      <c r="H42" s="37" t="s">
        <v>529</v>
      </c>
      <c r="I42" s="37" t="s">
        <v>529</v>
      </c>
      <c r="J42" s="38" t="s">
        <v>529</v>
      </c>
      <c r="K42" s="22"/>
      <c r="L42" s="22"/>
      <c r="M42" s="22"/>
      <c r="N42" s="22"/>
      <c r="O42" s="22"/>
      <c r="P42" s="22"/>
    </row>
    <row r="43" spans="1:16" ht="38.950000000000003" customHeight="1" thickBot="1" x14ac:dyDescent="0.25">
      <c r="A43" s="22"/>
      <c r="B43" s="40"/>
      <c r="C43" s="1207" t="s">
        <v>588</v>
      </c>
      <c r="D43" s="1208"/>
      <c r="E43" s="1209"/>
      <c r="F43" s="41">
        <v>0</v>
      </c>
      <c r="G43" s="42">
        <v>0</v>
      </c>
      <c r="H43" s="42">
        <v>0</v>
      </c>
      <c r="I43" s="42">
        <v>0</v>
      </c>
      <c r="J43" s="43">
        <v>0</v>
      </c>
      <c r="K43" s="22"/>
      <c r="L43" s="22"/>
      <c r="M43" s="22"/>
      <c r="N43" s="22"/>
      <c r="O43" s="22"/>
      <c r="P43" s="22"/>
    </row>
    <row r="44" spans="1:16" ht="38.950000000000003"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BXoupLoAZ5ITadqTjXx5+mcsRb5Y+E1g5Mn2nnyd0gRguGlPFuU344Pom1xzJa8KV1L0EnBlgeUeG4dfX4y+HA==" saltValue="90Iz+1BXzL5eyc/SoNgj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59765625" style="49" customWidth="1"/>
    <col min="2" max="3" width="10.8984375" style="49" customWidth="1"/>
    <col min="4" max="4" width="10" style="49" customWidth="1"/>
    <col min="5" max="10" width="11" style="49" customWidth="1"/>
    <col min="11" max="15" width="13.09765625" style="49" customWidth="1"/>
    <col min="16" max="21" width="11.5" style="49" customWidth="1"/>
    <col min="22" max="16384" width="0" style="49" hidden="1"/>
  </cols>
  <sheetData>
    <row r="1" spans="1:21" ht="13.7" customHeight="1" x14ac:dyDescent="0.2">
      <c r="A1" s="48"/>
      <c r="B1" s="48"/>
      <c r="C1" s="48"/>
      <c r="D1" s="48"/>
      <c r="E1" s="48"/>
      <c r="F1" s="48"/>
      <c r="G1" s="48"/>
      <c r="H1" s="48"/>
      <c r="I1" s="48"/>
      <c r="J1" s="48"/>
      <c r="K1" s="48"/>
      <c r="L1" s="48"/>
      <c r="M1" s="48"/>
      <c r="N1" s="48"/>
      <c r="O1" s="48"/>
      <c r="P1" s="48"/>
      <c r="Q1" s="48"/>
      <c r="R1" s="48"/>
      <c r="S1" s="48"/>
      <c r="T1" s="48"/>
      <c r="U1" s="48"/>
    </row>
    <row r="2" spans="1:21" ht="13.7" customHeight="1" x14ac:dyDescent="0.2">
      <c r="A2" s="48"/>
      <c r="B2" s="48"/>
      <c r="C2" s="48"/>
      <c r="D2" s="48"/>
      <c r="E2" s="48"/>
      <c r="F2" s="48"/>
      <c r="G2" s="48"/>
      <c r="H2" s="48"/>
      <c r="I2" s="48"/>
      <c r="J2" s="48"/>
      <c r="K2" s="48"/>
      <c r="L2" s="48"/>
      <c r="M2" s="48"/>
      <c r="N2" s="48"/>
      <c r="O2" s="48"/>
      <c r="P2" s="48"/>
      <c r="Q2" s="48"/>
      <c r="R2" s="48"/>
      <c r="S2" s="48"/>
      <c r="T2" s="48"/>
      <c r="U2" s="48"/>
    </row>
    <row r="3" spans="1:21" ht="13.7" customHeight="1" x14ac:dyDescent="0.2">
      <c r="A3" s="48"/>
      <c r="B3" s="48"/>
      <c r="C3" s="48"/>
      <c r="D3" s="48"/>
      <c r="E3" s="48"/>
      <c r="F3" s="48"/>
      <c r="G3" s="48"/>
      <c r="H3" s="48"/>
      <c r="I3" s="48"/>
      <c r="J3" s="48"/>
      <c r="K3" s="48"/>
      <c r="L3" s="48"/>
      <c r="M3" s="48"/>
      <c r="N3" s="48"/>
      <c r="O3" s="48"/>
      <c r="P3" s="48"/>
      <c r="Q3" s="48"/>
      <c r="R3" s="48"/>
      <c r="S3" s="48"/>
      <c r="T3" s="48"/>
      <c r="U3" s="48"/>
    </row>
    <row r="4" spans="1:21" ht="13.7" customHeight="1" x14ac:dyDescent="0.2">
      <c r="A4" s="48"/>
      <c r="B4" s="48"/>
      <c r="C4" s="48"/>
      <c r="D4" s="48"/>
      <c r="E4" s="48"/>
      <c r="F4" s="48"/>
      <c r="G4" s="48"/>
      <c r="H4" s="48"/>
      <c r="I4" s="48"/>
      <c r="J4" s="48"/>
      <c r="K4" s="48"/>
      <c r="L4" s="48"/>
      <c r="M4" s="48"/>
      <c r="N4" s="48"/>
      <c r="O4" s="48"/>
      <c r="P4" s="48"/>
      <c r="Q4" s="48"/>
      <c r="R4" s="48"/>
      <c r="S4" s="48"/>
      <c r="T4" s="48"/>
      <c r="U4" s="48"/>
    </row>
    <row r="5" spans="1:21" ht="13.7" customHeight="1" x14ac:dyDescent="0.2">
      <c r="A5" s="48"/>
      <c r="B5" s="48"/>
      <c r="C5" s="48"/>
      <c r="D5" s="48"/>
      <c r="E5" s="48"/>
      <c r="F5" s="48"/>
      <c r="G5" s="48"/>
      <c r="H5" s="48"/>
      <c r="I5" s="48"/>
      <c r="J5" s="48"/>
      <c r="K5" s="48"/>
      <c r="L5" s="48"/>
      <c r="M5" s="48"/>
      <c r="N5" s="48"/>
      <c r="O5" s="48"/>
      <c r="P5" s="48"/>
      <c r="Q5" s="48"/>
      <c r="R5" s="48"/>
      <c r="S5" s="48"/>
      <c r="T5" s="48"/>
      <c r="U5" s="48"/>
    </row>
    <row r="6" spans="1:21" ht="13.7" customHeight="1" x14ac:dyDescent="0.2">
      <c r="A6" s="48"/>
      <c r="B6" s="48"/>
      <c r="C6" s="48"/>
      <c r="D6" s="48"/>
      <c r="E6" s="48"/>
      <c r="F6" s="48"/>
      <c r="G6" s="48"/>
      <c r="H6" s="48"/>
      <c r="I6" s="48"/>
      <c r="J6" s="48"/>
      <c r="K6" s="48"/>
      <c r="L6" s="48"/>
      <c r="M6" s="48"/>
      <c r="N6" s="48"/>
      <c r="O6" s="48"/>
      <c r="P6" s="48"/>
      <c r="Q6" s="48"/>
      <c r="R6" s="48"/>
      <c r="S6" s="48"/>
      <c r="T6" s="48"/>
      <c r="U6" s="48"/>
    </row>
    <row r="7" spans="1:21" ht="13.7" customHeight="1" x14ac:dyDescent="0.2">
      <c r="A7" s="48"/>
      <c r="B7" s="48"/>
      <c r="C7" s="48"/>
      <c r="D7" s="48"/>
      <c r="E7" s="48"/>
      <c r="F7" s="48"/>
      <c r="G7" s="48"/>
      <c r="H7" s="48"/>
      <c r="I7" s="48"/>
      <c r="J7" s="48"/>
      <c r="K7" s="48"/>
      <c r="L7" s="48"/>
      <c r="M7" s="48"/>
      <c r="N7" s="48"/>
      <c r="O7" s="48"/>
      <c r="P7" s="48"/>
      <c r="Q7" s="48"/>
      <c r="R7" s="48"/>
      <c r="S7" s="48"/>
      <c r="T7" s="48"/>
      <c r="U7" s="48"/>
    </row>
    <row r="8" spans="1:21" ht="13.7" customHeight="1" x14ac:dyDescent="0.2">
      <c r="A8" s="48"/>
      <c r="B8" s="48"/>
      <c r="C8" s="48"/>
      <c r="D8" s="48"/>
      <c r="E8" s="48"/>
      <c r="F8" s="48"/>
      <c r="G8" s="48"/>
      <c r="H8" s="48"/>
      <c r="I8" s="48"/>
      <c r="J8" s="48"/>
      <c r="K8" s="48"/>
      <c r="L8" s="48"/>
      <c r="M8" s="48"/>
      <c r="N8" s="48"/>
      <c r="O8" s="48"/>
      <c r="P8" s="48"/>
      <c r="Q8" s="48"/>
      <c r="R8" s="48"/>
      <c r="S8" s="48"/>
      <c r="T8" s="48"/>
      <c r="U8" s="48"/>
    </row>
    <row r="9" spans="1:21" ht="13.7" customHeight="1" x14ac:dyDescent="0.2">
      <c r="A9" s="48"/>
      <c r="B9" s="48"/>
      <c r="C9" s="48"/>
      <c r="D9" s="48"/>
      <c r="E9" s="48"/>
      <c r="F9" s="48"/>
      <c r="G9" s="48"/>
      <c r="H9" s="48"/>
      <c r="I9" s="48"/>
      <c r="J9" s="48"/>
      <c r="K9" s="48"/>
      <c r="L9" s="48"/>
      <c r="M9" s="48"/>
      <c r="N9" s="48"/>
      <c r="O9" s="48"/>
      <c r="P9" s="48"/>
      <c r="Q9" s="48"/>
      <c r="R9" s="48"/>
      <c r="S9" s="48"/>
      <c r="T9" s="48"/>
      <c r="U9" s="48"/>
    </row>
    <row r="10" spans="1:21" ht="13.7"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7"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7"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7"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7"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7"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7"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7"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7"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7"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7"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7"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7"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7"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7"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7"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7"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7"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7"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7"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7"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7"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7"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7"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7"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7"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7"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7"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7"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7"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7"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7"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7"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8"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8" customHeight="1" thickBot="1" x14ac:dyDescent="0.25">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8" customHeight="1" x14ac:dyDescent="0.2">
      <c r="A45" s="48"/>
      <c r="B45" s="1212" t="s">
        <v>11</v>
      </c>
      <c r="C45" s="1213"/>
      <c r="D45" s="58"/>
      <c r="E45" s="1218" t="s">
        <v>12</v>
      </c>
      <c r="F45" s="1218"/>
      <c r="G45" s="1218"/>
      <c r="H45" s="1218"/>
      <c r="I45" s="1218"/>
      <c r="J45" s="1219"/>
      <c r="K45" s="59">
        <v>19308</v>
      </c>
      <c r="L45" s="60">
        <v>18620</v>
      </c>
      <c r="M45" s="60">
        <v>18699</v>
      </c>
      <c r="N45" s="60">
        <v>19163</v>
      </c>
      <c r="O45" s="61">
        <v>18895</v>
      </c>
      <c r="P45" s="48"/>
      <c r="Q45" s="48"/>
      <c r="R45" s="48"/>
      <c r="S45" s="48"/>
      <c r="T45" s="48"/>
      <c r="U45" s="48"/>
    </row>
    <row r="46" spans="1:21" ht="30.8" customHeight="1" x14ac:dyDescent="0.2">
      <c r="A46" s="48"/>
      <c r="B46" s="1214"/>
      <c r="C46" s="1215"/>
      <c r="D46" s="62"/>
      <c r="E46" s="1220" t="s">
        <v>13</v>
      </c>
      <c r="F46" s="1220"/>
      <c r="G46" s="1220"/>
      <c r="H46" s="1220"/>
      <c r="I46" s="1220"/>
      <c r="J46" s="1221"/>
      <c r="K46" s="63" t="s">
        <v>529</v>
      </c>
      <c r="L46" s="64" t="s">
        <v>529</v>
      </c>
      <c r="M46" s="64" t="s">
        <v>529</v>
      </c>
      <c r="N46" s="64" t="s">
        <v>529</v>
      </c>
      <c r="O46" s="65" t="s">
        <v>529</v>
      </c>
      <c r="P46" s="48"/>
      <c r="Q46" s="48"/>
      <c r="R46" s="48"/>
      <c r="S46" s="48"/>
      <c r="T46" s="48"/>
      <c r="U46" s="48"/>
    </row>
    <row r="47" spans="1:21" ht="30.8" customHeight="1" x14ac:dyDescent="0.2">
      <c r="A47" s="48"/>
      <c r="B47" s="1214"/>
      <c r="C47" s="1215"/>
      <c r="D47" s="62"/>
      <c r="E47" s="1220" t="s">
        <v>14</v>
      </c>
      <c r="F47" s="1220"/>
      <c r="G47" s="1220"/>
      <c r="H47" s="1220"/>
      <c r="I47" s="1220"/>
      <c r="J47" s="1221"/>
      <c r="K47" s="63">
        <v>33</v>
      </c>
      <c r="L47" s="64">
        <v>33</v>
      </c>
      <c r="M47" s="64" t="s">
        <v>529</v>
      </c>
      <c r="N47" s="64" t="s">
        <v>529</v>
      </c>
      <c r="O47" s="65" t="s">
        <v>529</v>
      </c>
      <c r="P47" s="48"/>
      <c r="Q47" s="48"/>
      <c r="R47" s="48"/>
      <c r="S47" s="48"/>
      <c r="T47" s="48"/>
      <c r="U47" s="48"/>
    </row>
    <row r="48" spans="1:21" ht="30.8" customHeight="1" x14ac:dyDescent="0.2">
      <c r="A48" s="48"/>
      <c r="B48" s="1214"/>
      <c r="C48" s="1215"/>
      <c r="D48" s="62"/>
      <c r="E48" s="1220" t="s">
        <v>15</v>
      </c>
      <c r="F48" s="1220"/>
      <c r="G48" s="1220"/>
      <c r="H48" s="1220"/>
      <c r="I48" s="1220"/>
      <c r="J48" s="1221"/>
      <c r="K48" s="63">
        <v>4139</v>
      </c>
      <c r="L48" s="64">
        <v>4143</v>
      </c>
      <c r="M48" s="64">
        <v>3721</v>
      </c>
      <c r="N48" s="64">
        <v>3112</v>
      </c>
      <c r="O48" s="65">
        <v>3343</v>
      </c>
      <c r="P48" s="48"/>
      <c r="Q48" s="48"/>
      <c r="R48" s="48"/>
      <c r="S48" s="48"/>
      <c r="T48" s="48"/>
      <c r="U48" s="48"/>
    </row>
    <row r="49" spans="1:21" ht="30.8" customHeight="1" x14ac:dyDescent="0.2">
      <c r="A49" s="48"/>
      <c r="B49" s="1214"/>
      <c r="C49" s="1215"/>
      <c r="D49" s="62"/>
      <c r="E49" s="1220" t="s">
        <v>16</v>
      </c>
      <c r="F49" s="1220"/>
      <c r="G49" s="1220"/>
      <c r="H49" s="1220"/>
      <c r="I49" s="1220"/>
      <c r="J49" s="1221"/>
      <c r="K49" s="63">
        <v>1</v>
      </c>
      <c r="L49" s="64">
        <v>1</v>
      </c>
      <c r="M49" s="64">
        <v>0</v>
      </c>
      <c r="N49" s="64" t="s">
        <v>529</v>
      </c>
      <c r="O49" s="65" t="s">
        <v>529</v>
      </c>
      <c r="P49" s="48"/>
      <c r="Q49" s="48"/>
      <c r="R49" s="48"/>
      <c r="S49" s="48"/>
      <c r="T49" s="48"/>
      <c r="U49" s="48"/>
    </row>
    <row r="50" spans="1:21" ht="30.8" customHeight="1" x14ac:dyDescent="0.2">
      <c r="A50" s="48"/>
      <c r="B50" s="1214"/>
      <c r="C50" s="1215"/>
      <c r="D50" s="62"/>
      <c r="E50" s="1220" t="s">
        <v>17</v>
      </c>
      <c r="F50" s="1220"/>
      <c r="G50" s="1220"/>
      <c r="H50" s="1220"/>
      <c r="I50" s="1220"/>
      <c r="J50" s="1221"/>
      <c r="K50" s="63">
        <v>378</v>
      </c>
      <c r="L50" s="64">
        <v>373</v>
      </c>
      <c r="M50" s="64">
        <v>346</v>
      </c>
      <c r="N50" s="64">
        <v>336</v>
      </c>
      <c r="O50" s="65">
        <v>627</v>
      </c>
      <c r="P50" s="48"/>
      <c r="Q50" s="48"/>
      <c r="R50" s="48"/>
      <c r="S50" s="48"/>
      <c r="T50" s="48"/>
      <c r="U50" s="48"/>
    </row>
    <row r="51" spans="1:21" ht="30.8" customHeight="1" x14ac:dyDescent="0.2">
      <c r="A51" s="48"/>
      <c r="B51" s="1216"/>
      <c r="C51" s="1217"/>
      <c r="D51" s="66"/>
      <c r="E51" s="1220" t="s">
        <v>18</v>
      </c>
      <c r="F51" s="1220"/>
      <c r="G51" s="1220"/>
      <c r="H51" s="1220"/>
      <c r="I51" s="1220"/>
      <c r="J51" s="1221"/>
      <c r="K51" s="63" t="s">
        <v>529</v>
      </c>
      <c r="L51" s="64" t="s">
        <v>529</v>
      </c>
      <c r="M51" s="64" t="s">
        <v>529</v>
      </c>
      <c r="N51" s="64" t="s">
        <v>529</v>
      </c>
      <c r="O51" s="65" t="s">
        <v>529</v>
      </c>
      <c r="P51" s="48"/>
      <c r="Q51" s="48"/>
      <c r="R51" s="48"/>
      <c r="S51" s="48"/>
      <c r="T51" s="48"/>
      <c r="U51" s="48"/>
    </row>
    <row r="52" spans="1:21" ht="30.8" customHeight="1" x14ac:dyDescent="0.2">
      <c r="A52" s="48"/>
      <c r="B52" s="1222" t="s">
        <v>19</v>
      </c>
      <c r="C52" s="1223"/>
      <c r="D52" s="66"/>
      <c r="E52" s="1220" t="s">
        <v>20</v>
      </c>
      <c r="F52" s="1220"/>
      <c r="G52" s="1220"/>
      <c r="H52" s="1220"/>
      <c r="I52" s="1220"/>
      <c r="J52" s="1221"/>
      <c r="K52" s="63">
        <v>19133</v>
      </c>
      <c r="L52" s="64">
        <v>18582</v>
      </c>
      <c r="M52" s="64">
        <v>18470</v>
      </c>
      <c r="N52" s="64">
        <v>18304</v>
      </c>
      <c r="O52" s="65">
        <v>18025</v>
      </c>
      <c r="P52" s="48"/>
      <c r="Q52" s="48"/>
      <c r="R52" s="48"/>
      <c r="S52" s="48"/>
      <c r="T52" s="48"/>
      <c r="U52" s="48"/>
    </row>
    <row r="53" spans="1:21" ht="30.8" customHeight="1" thickBot="1" x14ac:dyDescent="0.25">
      <c r="A53" s="48"/>
      <c r="B53" s="1224" t="s">
        <v>21</v>
      </c>
      <c r="C53" s="1225"/>
      <c r="D53" s="67"/>
      <c r="E53" s="1226" t="s">
        <v>22</v>
      </c>
      <c r="F53" s="1226"/>
      <c r="G53" s="1226"/>
      <c r="H53" s="1226"/>
      <c r="I53" s="1226"/>
      <c r="J53" s="1227"/>
      <c r="K53" s="68">
        <v>4726</v>
      </c>
      <c r="L53" s="69">
        <v>4588</v>
      </c>
      <c r="M53" s="69">
        <v>4296</v>
      </c>
      <c r="N53" s="69">
        <v>4307</v>
      </c>
      <c r="O53" s="70">
        <v>4840</v>
      </c>
      <c r="P53" s="48"/>
      <c r="Q53" s="48"/>
      <c r="R53" s="48"/>
      <c r="S53" s="48"/>
      <c r="T53" s="48"/>
      <c r="U53" s="48"/>
    </row>
    <row r="54" spans="1:21" ht="24.05"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05" customHeight="1" thickBot="1" x14ac:dyDescent="0.25">
      <c r="A55" s="48"/>
      <c r="B55" s="72" t="s">
        <v>24</v>
      </c>
      <c r="C55" s="73"/>
      <c r="D55" s="73"/>
      <c r="E55" s="73"/>
      <c r="F55" s="73"/>
      <c r="G55" s="73"/>
      <c r="H55" s="73"/>
      <c r="I55" s="73"/>
      <c r="J55" s="73"/>
      <c r="K55" s="74"/>
      <c r="L55" s="74"/>
      <c r="M55" s="74"/>
      <c r="N55" s="74"/>
      <c r="O55" s="75" t="s">
        <v>589</v>
      </c>
      <c r="P55" s="48"/>
      <c r="Q55" s="48"/>
      <c r="R55" s="48"/>
      <c r="S55" s="48"/>
      <c r="T55" s="48"/>
      <c r="U55" s="48"/>
    </row>
    <row r="56" spans="1:21" ht="31.7" customHeight="1" thickBot="1" x14ac:dyDescent="0.25">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7" customHeight="1" x14ac:dyDescent="0.2">
      <c r="B57" s="1228" t="s">
        <v>25</v>
      </c>
      <c r="C57" s="1229"/>
      <c r="D57" s="1232" t="s">
        <v>26</v>
      </c>
      <c r="E57" s="1233"/>
      <c r="F57" s="1233"/>
      <c r="G57" s="1233"/>
      <c r="H57" s="1233"/>
      <c r="I57" s="1233"/>
      <c r="J57" s="1234"/>
      <c r="K57" s="83">
        <v>102</v>
      </c>
      <c r="L57" s="84">
        <v>136</v>
      </c>
      <c r="M57" s="84" t="s">
        <v>616</v>
      </c>
      <c r="N57" s="84" t="s">
        <v>617</v>
      </c>
      <c r="O57" s="85" t="s">
        <v>618</v>
      </c>
    </row>
    <row r="58" spans="1:21" ht="31.7" customHeight="1" thickBot="1" x14ac:dyDescent="0.25">
      <c r="B58" s="1230"/>
      <c r="C58" s="1231"/>
      <c r="D58" s="1235" t="s">
        <v>27</v>
      </c>
      <c r="E58" s="1236"/>
      <c r="F58" s="1236"/>
      <c r="G58" s="1236"/>
      <c r="H58" s="1236"/>
      <c r="I58" s="1236"/>
      <c r="J58" s="1237"/>
      <c r="K58" s="86">
        <v>34</v>
      </c>
      <c r="L58" s="87">
        <v>34</v>
      </c>
      <c r="M58" s="87">
        <v>34</v>
      </c>
      <c r="N58" s="87" t="s">
        <v>617</v>
      </c>
      <c r="O58" s="88" t="s">
        <v>617</v>
      </c>
    </row>
    <row r="59" spans="1:21" ht="24.05" customHeight="1" x14ac:dyDescent="0.2">
      <c r="B59" s="89"/>
      <c r="C59" s="89"/>
      <c r="D59" s="90" t="s">
        <v>28</v>
      </c>
      <c r="E59" s="91"/>
      <c r="F59" s="91"/>
      <c r="G59" s="91"/>
      <c r="H59" s="91"/>
      <c r="I59" s="91"/>
      <c r="J59" s="91"/>
      <c r="K59" s="91"/>
      <c r="L59" s="91"/>
      <c r="M59" s="91"/>
      <c r="N59" s="91"/>
      <c r="O59" s="91"/>
    </row>
    <row r="60" spans="1:21" ht="24.05" customHeight="1" x14ac:dyDescent="0.2">
      <c r="B60" s="92"/>
      <c r="C60" s="92"/>
      <c r="D60" s="90" t="s">
        <v>29</v>
      </c>
      <c r="E60" s="91"/>
      <c r="F60" s="91"/>
      <c r="G60" s="91"/>
      <c r="H60" s="91"/>
      <c r="I60" s="91"/>
      <c r="J60" s="91"/>
      <c r="K60" s="91"/>
      <c r="L60" s="91"/>
      <c r="M60" s="91"/>
      <c r="N60" s="91"/>
      <c r="O60" s="91"/>
    </row>
    <row r="61" spans="1:21" ht="24.05"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05"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TBxl39I1HD7NtyJKEO/SrBsPsCTsbQrXFDA6Dd1kFA076MKT1eRoy7ruAQ/4vWfsVXP3aeNa32Ay1HRxJMK/A==" saltValue="UaZZcmEhcKcUGI0e6cwXg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7" customHeight="1" zeroHeight="1" x14ac:dyDescent="0.2"/>
  <cols>
    <col min="1" max="1" width="6.59765625" style="93" customWidth="1"/>
    <col min="2" max="3" width="12.59765625" style="93" customWidth="1"/>
    <col min="4" max="4" width="11.59765625" style="93" customWidth="1"/>
    <col min="5" max="8" width="10.3984375" style="93" customWidth="1"/>
    <col min="9" max="13" width="16.3984375" style="93" customWidth="1"/>
    <col min="14" max="19" width="12.59765625" style="93" customWidth="1"/>
    <col min="20" max="16384" width="0" style="93" hidden="1"/>
  </cols>
  <sheetData>
    <row r="1" ht="15.05" customHeight="1" x14ac:dyDescent="0.2"/>
    <row r="2" ht="15.05" customHeight="1" x14ac:dyDescent="0.2"/>
    <row r="3" ht="15.05" customHeight="1" x14ac:dyDescent="0.2"/>
    <row r="4" ht="15.05" customHeight="1" x14ac:dyDescent="0.2"/>
    <row r="5" ht="15.05" customHeight="1" x14ac:dyDescent="0.2"/>
    <row r="6" ht="15.05" customHeight="1" x14ac:dyDescent="0.2"/>
    <row r="7" ht="15.05" customHeight="1" x14ac:dyDescent="0.2"/>
    <row r="8" ht="15.05" customHeight="1" x14ac:dyDescent="0.2"/>
    <row r="9" ht="15.05" customHeight="1" x14ac:dyDescent="0.2"/>
    <row r="10" ht="15.05" customHeight="1" x14ac:dyDescent="0.2"/>
    <row r="11" ht="15.05" customHeight="1" x14ac:dyDescent="0.2"/>
    <row r="12" ht="15.05" customHeight="1" x14ac:dyDescent="0.2"/>
    <row r="13" ht="15.05" customHeight="1" x14ac:dyDescent="0.2"/>
    <row r="14" ht="15.05" customHeight="1" x14ac:dyDescent="0.2"/>
    <row r="15" ht="15.05" customHeight="1" x14ac:dyDescent="0.2"/>
    <row r="16" ht="15.05" customHeight="1" x14ac:dyDescent="0.2"/>
    <row r="17" ht="15.05" customHeight="1" x14ac:dyDescent="0.2"/>
    <row r="18" ht="15.05" customHeight="1" x14ac:dyDescent="0.2"/>
    <row r="19" ht="15.05" customHeight="1" x14ac:dyDescent="0.2"/>
    <row r="20" ht="15.05" customHeight="1" x14ac:dyDescent="0.2"/>
    <row r="21" ht="15.05" customHeight="1" x14ac:dyDescent="0.2"/>
    <row r="22" ht="15.05" customHeight="1" x14ac:dyDescent="0.2"/>
    <row r="23" ht="15.05" customHeight="1" x14ac:dyDescent="0.2"/>
    <row r="24" ht="15.05" customHeight="1" x14ac:dyDescent="0.2"/>
    <row r="25" ht="15.05" customHeight="1" x14ac:dyDescent="0.2"/>
    <row r="26" ht="15.05" customHeight="1" x14ac:dyDescent="0.2"/>
    <row r="27" ht="15.05" customHeight="1" x14ac:dyDescent="0.2"/>
    <row r="28" ht="15.05" customHeight="1" x14ac:dyDescent="0.2"/>
    <row r="29" ht="15.05" customHeight="1" x14ac:dyDescent="0.2"/>
    <row r="30" ht="15.05" customHeight="1" x14ac:dyDescent="0.2"/>
    <row r="31" ht="15.05" customHeight="1" x14ac:dyDescent="0.2"/>
    <row r="32" ht="15.05" customHeight="1" x14ac:dyDescent="0.2"/>
    <row r="33" spans="2:13" ht="15.05" customHeight="1" x14ac:dyDescent="0.2"/>
    <row r="34" spans="2:13" ht="15.05" customHeight="1" x14ac:dyDescent="0.2"/>
    <row r="35" spans="2:13" ht="15.05" customHeight="1" x14ac:dyDescent="0.2"/>
    <row r="36" spans="2:13" ht="15.05" customHeight="1" x14ac:dyDescent="0.2"/>
    <row r="37" spans="2:13" ht="15.05" customHeight="1" x14ac:dyDescent="0.2"/>
    <row r="38" spans="2:13" ht="15.05" customHeight="1" x14ac:dyDescent="0.2"/>
    <row r="39" spans="2:13" ht="27.8" customHeight="1" thickBot="1" x14ac:dyDescent="0.25">
      <c r="M39" s="94" t="s">
        <v>9</v>
      </c>
    </row>
    <row r="40" spans="2:13" ht="27.8" customHeight="1" thickBot="1" x14ac:dyDescent="0.25">
      <c r="B40" s="95" t="s">
        <v>10</v>
      </c>
      <c r="C40" s="96"/>
      <c r="D40" s="96"/>
      <c r="E40" s="97"/>
      <c r="F40" s="97"/>
      <c r="G40" s="97"/>
      <c r="H40" s="98" t="s">
        <v>2</v>
      </c>
      <c r="I40" s="99" t="s">
        <v>570</v>
      </c>
      <c r="J40" s="100" t="s">
        <v>571</v>
      </c>
      <c r="K40" s="100" t="s">
        <v>572</v>
      </c>
      <c r="L40" s="100" t="s">
        <v>573</v>
      </c>
      <c r="M40" s="101" t="s">
        <v>574</v>
      </c>
    </row>
    <row r="41" spans="2:13" ht="27.8" customHeight="1" x14ac:dyDescent="0.2">
      <c r="B41" s="1238" t="s">
        <v>30</v>
      </c>
      <c r="C41" s="1239"/>
      <c r="D41" s="102"/>
      <c r="E41" s="1244" t="s">
        <v>31</v>
      </c>
      <c r="F41" s="1244"/>
      <c r="G41" s="1244"/>
      <c r="H41" s="1245"/>
      <c r="I41" s="103">
        <v>177060</v>
      </c>
      <c r="J41" s="104">
        <v>172367</v>
      </c>
      <c r="K41" s="104">
        <v>170166</v>
      </c>
      <c r="L41" s="104">
        <v>168364</v>
      </c>
      <c r="M41" s="105">
        <v>168224</v>
      </c>
    </row>
    <row r="42" spans="2:13" ht="27.8" customHeight="1" x14ac:dyDescent="0.2">
      <c r="B42" s="1240"/>
      <c r="C42" s="1241"/>
      <c r="D42" s="106"/>
      <c r="E42" s="1246" t="s">
        <v>32</v>
      </c>
      <c r="F42" s="1246"/>
      <c r="G42" s="1246"/>
      <c r="H42" s="1247"/>
      <c r="I42" s="107">
        <v>2280</v>
      </c>
      <c r="J42" s="108">
        <v>2725</v>
      </c>
      <c r="K42" s="108">
        <v>3704</v>
      </c>
      <c r="L42" s="108">
        <v>1448</v>
      </c>
      <c r="M42" s="109">
        <v>1077</v>
      </c>
    </row>
    <row r="43" spans="2:13" ht="27.8" customHeight="1" x14ac:dyDescent="0.2">
      <c r="B43" s="1240"/>
      <c r="C43" s="1241"/>
      <c r="D43" s="106"/>
      <c r="E43" s="1246" t="s">
        <v>33</v>
      </c>
      <c r="F43" s="1246"/>
      <c r="G43" s="1246"/>
      <c r="H43" s="1247"/>
      <c r="I43" s="107">
        <v>51303</v>
      </c>
      <c r="J43" s="108">
        <v>50153</v>
      </c>
      <c r="K43" s="108">
        <v>47557</v>
      </c>
      <c r="L43" s="108">
        <v>43622</v>
      </c>
      <c r="M43" s="109">
        <v>40828</v>
      </c>
    </row>
    <row r="44" spans="2:13" ht="27.8" customHeight="1" x14ac:dyDescent="0.2">
      <c r="B44" s="1240"/>
      <c r="C44" s="1241"/>
      <c r="D44" s="106"/>
      <c r="E44" s="1246" t="s">
        <v>34</v>
      </c>
      <c r="F44" s="1246"/>
      <c r="G44" s="1246"/>
      <c r="H44" s="1247"/>
      <c r="I44" s="107">
        <v>1</v>
      </c>
      <c r="J44" s="108">
        <v>1</v>
      </c>
      <c r="K44" s="108" t="s">
        <v>529</v>
      </c>
      <c r="L44" s="108" t="s">
        <v>529</v>
      </c>
      <c r="M44" s="109" t="s">
        <v>529</v>
      </c>
    </row>
    <row r="45" spans="2:13" ht="27.8" customHeight="1" x14ac:dyDescent="0.2">
      <c r="B45" s="1240"/>
      <c r="C45" s="1241"/>
      <c r="D45" s="106"/>
      <c r="E45" s="1246" t="s">
        <v>35</v>
      </c>
      <c r="F45" s="1246"/>
      <c r="G45" s="1246"/>
      <c r="H45" s="1247"/>
      <c r="I45" s="107">
        <v>23581</v>
      </c>
      <c r="J45" s="108">
        <v>23492</v>
      </c>
      <c r="K45" s="108">
        <v>23057</v>
      </c>
      <c r="L45" s="108">
        <v>23073</v>
      </c>
      <c r="M45" s="109">
        <v>23459</v>
      </c>
    </row>
    <row r="46" spans="2:13" ht="27.8" customHeight="1" x14ac:dyDescent="0.2">
      <c r="B46" s="1240"/>
      <c r="C46" s="1241"/>
      <c r="D46" s="110"/>
      <c r="E46" s="1246" t="s">
        <v>36</v>
      </c>
      <c r="F46" s="1246"/>
      <c r="G46" s="1246"/>
      <c r="H46" s="1247"/>
      <c r="I46" s="107" t="s">
        <v>529</v>
      </c>
      <c r="J46" s="108">
        <v>1</v>
      </c>
      <c r="K46" s="108" t="s">
        <v>529</v>
      </c>
      <c r="L46" s="108" t="s">
        <v>529</v>
      </c>
      <c r="M46" s="109">
        <v>0</v>
      </c>
    </row>
    <row r="47" spans="2:13" ht="27.8" customHeight="1" x14ac:dyDescent="0.2">
      <c r="B47" s="1240"/>
      <c r="C47" s="1241"/>
      <c r="D47" s="111"/>
      <c r="E47" s="1248" t="s">
        <v>37</v>
      </c>
      <c r="F47" s="1249"/>
      <c r="G47" s="1249"/>
      <c r="H47" s="1250"/>
      <c r="I47" s="107" t="s">
        <v>529</v>
      </c>
      <c r="J47" s="108" t="s">
        <v>529</v>
      </c>
      <c r="K47" s="108" t="s">
        <v>529</v>
      </c>
      <c r="L47" s="108" t="s">
        <v>529</v>
      </c>
      <c r="M47" s="109" t="s">
        <v>529</v>
      </c>
    </row>
    <row r="48" spans="2:13" ht="27.8" customHeight="1" x14ac:dyDescent="0.2">
      <c r="B48" s="1240"/>
      <c r="C48" s="1241"/>
      <c r="D48" s="106"/>
      <c r="E48" s="1246" t="s">
        <v>38</v>
      </c>
      <c r="F48" s="1246"/>
      <c r="G48" s="1246"/>
      <c r="H48" s="1247"/>
      <c r="I48" s="107" t="s">
        <v>529</v>
      </c>
      <c r="J48" s="108" t="s">
        <v>529</v>
      </c>
      <c r="K48" s="108" t="s">
        <v>529</v>
      </c>
      <c r="L48" s="108" t="s">
        <v>529</v>
      </c>
      <c r="M48" s="109" t="s">
        <v>529</v>
      </c>
    </row>
    <row r="49" spans="2:13" ht="27.8" customHeight="1" x14ac:dyDescent="0.2">
      <c r="B49" s="1242"/>
      <c r="C49" s="1243"/>
      <c r="D49" s="106"/>
      <c r="E49" s="1246" t="s">
        <v>39</v>
      </c>
      <c r="F49" s="1246"/>
      <c r="G49" s="1246"/>
      <c r="H49" s="1247"/>
      <c r="I49" s="107" t="s">
        <v>529</v>
      </c>
      <c r="J49" s="108" t="s">
        <v>529</v>
      </c>
      <c r="K49" s="108" t="s">
        <v>529</v>
      </c>
      <c r="L49" s="108" t="s">
        <v>529</v>
      </c>
      <c r="M49" s="109" t="s">
        <v>529</v>
      </c>
    </row>
    <row r="50" spans="2:13" ht="27.8" customHeight="1" x14ac:dyDescent="0.2">
      <c r="B50" s="1251" t="s">
        <v>40</v>
      </c>
      <c r="C50" s="1252"/>
      <c r="D50" s="112"/>
      <c r="E50" s="1246" t="s">
        <v>41</v>
      </c>
      <c r="F50" s="1246"/>
      <c r="G50" s="1246"/>
      <c r="H50" s="1247"/>
      <c r="I50" s="107">
        <v>28446</v>
      </c>
      <c r="J50" s="108">
        <v>25105</v>
      </c>
      <c r="K50" s="108">
        <v>25373</v>
      </c>
      <c r="L50" s="108">
        <v>24928</v>
      </c>
      <c r="M50" s="109">
        <v>20879</v>
      </c>
    </row>
    <row r="51" spans="2:13" ht="27.8" customHeight="1" x14ac:dyDescent="0.2">
      <c r="B51" s="1240"/>
      <c r="C51" s="1241"/>
      <c r="D51" s="106"/>
      <c r="E51" s="1246" t="s">
        <v>42</v>
      </c>
      <c r="F51" s="1246"/>
      <c r="G51" s="1246"/>
      <c r="H51" s="1247"/>
      <c r="I51" s="107">
        <v>38114</v>
      </c>
      <c r="J51" s="108">
        <v>36923</v>
      </c>
      <c r="K51" s="108">
        <v>35499</v>
      </c>
      <c r="L51" s="108">
        <v>35404</v>
      </c>
      <c r="M51" s="109">
        <v>36613</v>
      </c>
    </row>
    <row r="52" spans="2:13" ht="27.8" customHeight="1" x14ac:dyDescent="0.2">
      <c r="B52" s="1242"/>
      <c r="C52" s="1243"/>
      <c r="D52" s="106"/>
      <c r="E52" s="1246" t="s">
        <v>43</v>
      </c>
      <c r="F52" s="1246"/>
      <c r="G52" s="1246"/>
      <c r="H52" s="1247"/>
      <c r="I52" s="107">
        <v>156820</v>
      </c>
      <c r="J52" s="108">
        <v>151432</v>
      </c>
      <c r="K52" s="108">
        <v>147561</v>
      </c>
      <c r="L52" s="108">
        <v>145201</v>
      </c>
      <c r="M52" s="109">
        <v>144025</v>
      </c>
    </row>
    <row r="53" spans="2:13" ht="27.8" customHeight="1" thickBot="1" x14ac:dyDescent="0.25">
      <c r="B53" s="1253" t="s">
        <v>44</v>
      </c>
      <c r="C53" s="1254"/>
      <c r="D53" s="113"/>
      <c r="E53" s="1255" t="s">
        <v>45</v>
      </c>
      <c r="F53" s="1255"/>
      <c r="G53" s="1255"/>
      <c r="H53" s="1256"/>
      <c r="I53" s="114">
        <v>30845</v>
      </c>
      <c r="J53" s="115">
        <v>35277</v>
      </c>
      <c r="K53" s="115">
        <v>36050</v>
      </c>
      <c r="L53" s="115">
        <v>30974</v>
      </c>
      <c r="M53" s="116">
        <v>32072</v>
      </c>
    </row>
    <row r="54" spans="2:13" ht="27.8" customHeight="1" x14ac:dyDescent="0.2">
      <c r="B54" s="117" t="s">
        <v>46</v>
      </c>
      <c r="C54" s="118"/>
      <c r="D54" s="118"/>
      <c r="E54" s="119"/>
      <c r="F54" s="119"/>
      <c r="G54" s="119"/>
      <c r="H54" s="119"/>
      <c r="I54" s="120"/>
      <c r="J54" s="120"/>
      <c r="K54" s="120"/>
      <c r="L54" s="120"/>
      <c r="M54" s="120"/>
    </row>
    <row r="55" spans="2:13" ht="12.8" customHeight="1" x14ac:dyDescent="0.2"/>
    <row r="56" spans="2:13" ht="12.8" hidden="1" customHeight="1" x14ac:dyDescent="0.2"/>
    <row r="57" spans="2:13" ht="12.8" hidden="1" customHeight="1" x14ac:dyDescent="0.2"/>
    <row r="58" spans="2:13" ht="12.8" hidden="1" customHeight="1" x14ac:dyDescent="0.2"/>
    <row r="66" ht="13.7" hidden="1" customHeight="1" x14ac:dyDescent="0.2"/>
    <row r="67" ht="13.7" hidden="1" customHeight="1" x14ac:dyDescent="0.2"/>
    <row r="68" ht="13.7" hidden="1" customHeight="1" x14ac:dyDescent="0.2"/>
    <row r="69" ht="13.7" hidden="1" customHeight="1" x14ac:dyDescent="0.2"/>
    <row r="70" ht="13.7" hidden="1" customHeight="1" x14ac:dyDescent="0.2"/>
    <row r="71" ht="13.7" hidden="1" customHeight="1" x14ac:dyDescent="0.2"/>
    <row r="72" ht="13.7" hidden="1" customHeight="1" x14ac:dyDescent="0.2"/>
    <row r="73" ht="13.7" hidden="1" customHeight="1" x14ac:dyDescent="0.2"/>
    <row r="74" ht="13.7" hidden="1" customHeight="1" x14ac:dyDescent="0.2"/>
    <row r="75" ht="13.7" hidden="1" customHeight="1" x14ac:dyDescent="0.2"/>
    <row r="76" ht="13.7" hidden="1" customHeight="1" x14ac:dyDescent="0.2"/>
    <row r="77" ht="13.7" hidden="1" customHeight="1" x14ac:dyDescent="0.2"/>
    <row r="78" ht="13.7" hidden="1" customHeight="1" x14ac:dyDescent="0.2"/>
    <row r="79" ht="13.7" hidden="1" customHeight="1" x14ac:dyDescent="0.2"/>
    <row r="80" ht="13.7" hidden="1" customHeight="1" x14ac:dyDescent="0.2"/>
    <row r="81" ht="13.7" hidden="1" customHeight="1" x14ac:dyDescent="0.2"/>
    <row r="82" ht="13.7" hidden="1" customHeight="1" x14ac:dyDescent="0.2"/>
    <row r="83" ht="13.7" hidden="1" customHeight="1" x14ac:dyDescent="0.2"/>
    <row r="84" ht="13.7" hidden="1" customHeight="1" x14ac:dyDescent="0.2"/>
    <row r="85" ht="13.7" hidden="1" customHeight="1" x14ac:dyDescent="0.2"/>
    <row r="86" ht="13.7" hidden="1" customHeight="1" x14ac:dyDescent="0.2"/>
  </sheetData>
  <sheetProtection algorithmName="SHA-512" hashValue="W3bZddSdrurB8X6xmlyN/suwtfcpAwPxeLos1rLuyUm7QGskQA7eXbLLQ3U96X6cOd/CtpugbR8Uo92HNQTpbQ==" saltValue="n/TiFvuIHKwgUXLzHHON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19921875" style="1" customWidth="1"/>
    <col min="2" max="2" width="16.3984375" style="1" customWidth="1"/>
    <col min="3" max="5" width="26.19921875" style="1" customWidth="1"/>
    <col min="6" max="8" width="24.19921875" style="1" customWidth="1"/>
    <col min="9" max="14" width="26" style="1" customWidth="1"/>
    <col min="15" max="15" width="6.09765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5" customHeight="1" x14ac:dyDescent="0.2"/>
    <row r="2" ht="16.55" customHeight="1" x14ac:dyDescent="0.2"/>
    <row r="3" ht="16.55" customHeight="1" x14ac:dyDescent="0.2"/>
    <row r="4" ht="16.55" customHeight="1" x14ac:dyDescent="0.2"/>
    <row r="5" ht="16.55" customHeight="1" x14ac:dyDescent="0.2"/>
    <row r="6" ht="16.55" customHeight="1" x14ac:dyDescent="0.2"/>
    <row r="7" ht="16.55" customHeight="1" x14ac:dyDescent="0.2"/>
    <row r="8" ht="16.55" customHeight="1" x14ac:dyDescent="0.2"/>
    <row r="9" ht="16.55" customHeight="1" x14ac:dyDescent="0.2"/>
    <row r="10" ht="16.55" customHeight="1" x14ac:dyDescent="0.2"/>
    <row r="11" ht="16.55" customHeight="1" x14ac:dyDescent="0.2"/>
    <row r="12" ht="16.55" customHeight="1" x14ac:dyDescent="0.2"/>
    <row r="13" ht="16.55" customHeight="1" x14ac:dyDescent="0.2"/>
    <row r="14" ht="16.55" customHeight="1" x14ac:dyDescent="0.2"/>
    <row r="15" ht="16.55" customHeight="1" x14ac:dyDescent="0.2"/>
    <row r="16" ht="16.55" customHeight="1" x14ac:dyDescent="0.2"/>
    <row r="17" ht="16.55" customHeight="1" x14ac:dyDescent="0.2"/>
    <row r="18" ht="16.55" customHeight="1" x14ac:dyDescent="0.2"/>
    <row r="19" ht="16.55" customHeight="1" x14ac:dyDescent="0.2"/>
    <row r="20" ht="16.55" customHeight="1" x14ac:dyDescent="0.2"/>
    <row r="21" ht="16.55" customHeight="1" x14ac:dyDescent="0.2"/>
    <row r="22" ht="16.55" customHeight="1" x14ac:dyDescent="0.2"/>
    <row r="23" ht="16.55" customHeight="1" x14ac:dyDescent="0.2"/>
    <row r="24" ht="16.55" customHeight="1" x14ac:dyDescent="0.2"/>
    <row r="25" ht="16.55" customHeight="1" x14ac:dyDescent="0.2"/>
    <row r="26" ht="16.55" customHeight="1" x14ac:dyDescent="0.2"/>
    <row r="27" ht="16.55" customHeight="1" x14ac:dyDescent="0.2"/>
    <row r="28" ht="16.55" customHeight="1" x14ac:dyDescent="0.2"/>
    <row r="29" ht="16.55" customHeight="1" x14ac:dyDescent="0.2"/>
    <row r="30" ht="16.55" customHeight="1" x14ac:dyDescent="0.2"/>
    <row r="31" ht="16.55" customHeight="1" x14ac:dyDescent="0.2"/>
    <row r="32" ht="16.55" customHeight="1" x14ac:dyDescent="0.2"/>
    <row r="33" ht="16.55" customHeight="1" x14ac:dyDescent="0.2"/>
    <row r="34" ht="16.55" customHeight="1" x14ac:dyDescent="0.2"/>
    <row r="35" ht="16.55" customHeight="1" x14ac:dyDescent="0.2"/>
    <row r="36" ht="16.55" customHeight="1" x14ac:dyDescent="0.2"/>
    <row r="37" ht="16.55" customHeight="1" x14ac:dyDescent="0.2"/>
    <row r="38" ht="16.55" customHeight="1" x14ac:dyDescent="0.2"/>
    <row r="39" ht="16.55" customHeight="1" x14ac:dyDescent="0.2"/>
    <row r="40" ht="16.55" customHeight="1" x14ac:dyDescent="0.2"/>
    <row r="41" ht="16.55" customHeight="1" x14ac:dyDescent="0.2"/>
    <row r="42" ht="16.55" customHeight="1" x14ac:dyDescent="0.2"/>
    <row r="43" ht="16.55" customHeight="1" x14ac:dyDescent="0.2"/>
    <row r="44" ht="16.55" customHeight="1" x14ac:dyDescent="0.2"/>
    <row r="45" ht="16.55" customHeight="1" x14ac:dyDescent="0.2"/>
    <row r="46" ht="16.55" customHeight="1" x14ac:dyDescent="0.2"/>
    <row r="47" ht="16.55" customHeight="1" x14ac:dyDescent="0.2"/>
    <row r="48" ht="16.55" customHeight="1" x14ac:dyDescent="0.2"/>
    <row r="49" spans="2:8" ht="20.3" customHeight="1" x14ac:dyDescent="0.2"/>
    <row r="50" spans="2:8" ht="16.55" customHeight="1" x14ac:dyDescent="0.2"/>
    <row r="51" spans="2:8" ht="29.3" customHeight="1" x14ac:dyDescent="0.2"/>
    <row r="52" spans="2:8" ht="29.3" customHeight="1" x14ac:dyDescent="0.2"/>
    <row r="53" spans="2:8" ht="52.55" customHeight="1" thickBot="1" x14ac:dyDescent="0.3">
      <c r="B53" s="2"/>
      <c r="C53" s="2"/>
      <c r="D53" s="2"/>
      <c r="E53" s="2"/>
      <c r="F53" s="2"/>
      <c r="G53" s="2"/>
      <c r="H53" s="121" t="s">
        <v>47</v>
      </c>
    </row>
    <row r="54" spans="2:8" ht="29.3" customHeight="1" thickBot="1" x14ac:dyDescent="0.3">
      <c r="B54" s="122" t="s">
        <v>1</v>
      </c>
      <c r="C54" s="123"/>
      <c r="D54" s="123"/>
      <c r="E54" s="124" t="s">
        <v>2</v>
      </c>
      <c r="F54" s="125" t="s">
        <v>572</v>
      </c>
      <c r="G54" s="125" t="s">
        <v>573</v>
      </c>
      <c r="H54" s="126" t="s">
        <v>574</v>
      </c>
    </row>
    <row r="55" spans="2:8" ht="52.55" customHeight="1" x14ac:dyDescent="0.2">
      <c r="B55" s="127"/>
      <c r="C55" s="1265" t="s">
        <v>48</v>
      </c>
      <c r="D55" s="1265"/>
      <c r="E55" s="1266"/>
      <c r="F55" s="128">
        <v>6756</v>
      </c>
      <c r="G55" s="128">
        <v>6757</v>
      </c>
      <c r="H55" s="129">
        <v>5458</v>
      </c>
    </row>
    <row r="56" spans="2:8" ht="52.55" customHeight="1" x14ac:dyDescent="0.2">
      <c r="B56" s="130"/>
      <c r="C56" s="1267" t="s">
        <v>49</v>
      </c>
      <c r="D56" s="1267"/>
      <c r="E56" s="1268"/>
      <c r="F56" s="131">
        <v>4705</v>
      </c>
      <c r="G56" s="131">
        <v>4706</v>
      </c>
      <c r="H56" s="132">
        <v>3506</v>
      </c>
    </row>
    <row r="57" spans="2:8" ht="53.2" customHeight="1" x14ac:dyDescent="0.2">
      <c r="B57" s="130"/>
      <c r="C57" s="1269" t="s">
        <v>50</v>
      </c>
      <c r="D57" s="1269"/>
      <c r="E57" s="1270"/>
      <c r="F57" s="133">
        <v>15838</v>
      </c>
      <c r="G57" s="133">
        <v>15946</v>
      </c>
      <c r="H57" s="134">
        <v>15294</v>
      </c>
    </row>
    <row r="58" spans="2:8" ht="45.8" customHeight="1" x14ac:dyDescent="0.2">
      <c r="B58" s="135"/>
      <c r="C58" s="1257" t="s">
        <v>619</v>
      </c>
      <c r="D58" s="1258"/>
      <c r="E58" s="1259"/>
      <c r="F58" s="136">
        <v>8802</v>
      </c>
      <c r="G58" s="136">
        <v>8952</v>
      </c>
      <c r="H58" s="137">
        <v>7576</v>
      </c>
    </row>
    <row r="59" spans="2:8" ht="45.8" customHeight="1" x14ac:dyDescent="0.2">
      <c r="B59" s="135"/>
      <c r="C59" s="1257" t="s">
        <v>620</v>
      </c>
      <c r="D59" s="1258"/>
      <c r="E59" s="1259"/>
      <c r="F59" s="136" t="s">
        <v>624</v>
      </c>
      <c r="G59" s="136" t="s">
        <v>624</v>
      </c>
      <c r="H59" s="137">
        <v>598</v>
      </c>
    </row>
    <row r="60" spans="2:8" ht="45.8" customHeight="1" x14ac:dyDescent="0.2">
      <c r="B60" s="135"/>
      <c r="C60" s="1257" t="s">
        <v>621</v>
      </c>
      <c r="D60" s="1258"/>
      <c r="E60" s="1259"/>
      <c r="F60" s="136">
        <v>379</v>
      </c>
      <c r="G60" s="136">
        <v>459</v>
      </c>
      <c r="H60" s="137">
        <v>537</v>
      </c>
    </row>
    <row r="61" spans="2:8" ht="45.8" customHeight="1" x14ac:dyDescent="0.2">
      <c r="B61" s="135"/>
      <c r="C61" s="1257" t="s">
        <v>622</v>
      </c>
      <c r="D61" s="1258"/>
      <c r="E61" s="1259"/>
      <c r="F61" s="136" t="s">
        <v>624</v>
      </c>
      <c r="G61" s="136">
        <v>28</v>
      </c>
      <c r="H61" s="137">
        <v>74</v>
      </c>
    </row>
    <row r="62" spans="2:8" ht="45.8" customHeight="1" thickBot="1" x14ac:dyDescent="0.25">
      <c r="B62" s="138"/>
      <c r="C62" s="1260" t="s">
        <v>623</v>
      </c>
      <c r="D62" s="1261"/>
      <c r="E62" s="1262"/>
      <c r="F62" s="139">
        <v>4</v>
      </c>
      <c r="G62" s="139">
        <v>6</v>
      </c>
      <c r="H62" s="140">
        <v>7</v>
      </c>
    </row>
    <row r="63" spans="2:8" ht="52.55" customHeight="1" thickBot="1" x14ac:dyDescent="0.25">
      <c r="B63" s="141"/>
      <c r="C63" s="1263" t="s">
        <v>51</v>
      </c>
      <c r="D63" s="1263"/>
      <c r="E63" s="1264"/>
      <c r="F63" s="142">
        <v>27299</v>
      </c>
      <c r="G63" s="142">
        <v>27409</v>
      </c>
      <c r="H63" s="143">
        <v>24258</v>
      </c>
    </row>
    <row r="64" spans="2:8" ht="15.05" customHeight="1" x14ac:dyDescent="0.2"/>
  </sheetData>
  <sheetProtection algorithmName="SHA-512" hashValue="OnugRg7HUWHE9kPyyVH+05Mp/kesCqNEEXUXRcfdhEtNsbwmLWaVTcmsx7U96+oOoS5MNM+JRdINtDFHEv33mg==" saltValue="TqW3yA+mtojsAmXTOv+t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55" zoomScaleNormal="55" zoomScaleSheetLayoutView="55" workbookViewId="0">
      <selection activeCell="DE48" sqref="DE48"/>
    </sheetView>
  </sheetViews>
  <sheetFormatPr defaultColWidth="0" defaultRowHeight="13.6" customHeight="1" zeroHeight="1" x14ac:dyDescent="0.2"/>
  <cols>
    <col min="1" max="1" width="6.3984375" style="1273" customWidth="1"/>
    <col min="2" max="107" width="2.5" style="1273" customWidth="1"/>
    <col min="108" max="108" width="6.09765625" style="1281" customWidth="1"/>
    <col min="109" max="109" width="5.8984375" style="1280" customWidth="1"/>
    <col min="110" max="110" width="19.09765625" style="1273" hidden="1"/>
    <col min="111" max="115" width="12.59765625" style="1273" hidden="1"/>
    <col min="116" max="349" width="8.59765625" style="1273" hidden="1"/>
    <col min="350" max="355" width="14.8984375" style="1273" hidden="1"/>
    <col min="356" max="357" width="15.8984375" style="1273" hidden="1"/>
    <col min="358" max="363" width="16.09765625" style="1273" hidden="1"/>
    <col min="364" max="364" width="6.09765625" style="1273" hidden="1"/>
    <col min="365" max="365" width="3" style="1273" hidden="1"/>
    <col min="366" max="605" width="8.59765625" style="1273" hidden="1"/>
    <col min="606" max="611" width="14.8984375" style="1273" hidden="1"/>
    <col min="612" max="613" width="15.8984375" style="1273" hidden="1"/>
    <col min="614" max="619" width="16.09765625" style="1273" hidden="1"/>
    <col min="620" max="620" width="6.09765625" style="1273" hidden="1"/>
    <col min="621" max="621" width="3" style="1273" hidden="1"/>
    <col min="622" max="861" width="8.59765625" style="1273" hidden="1"/>
    <col min="862" max="867" width="14.8984375" style="1273" hidden="1"/>
    <col min="868" max="869" width="15.8984375" style="1273" hidden="1"/>
    <col min="870" max="875" width="16.09765625" style="1273" hidden="1"/>
    <col min="876" max="876" width="6.09765625" style="1273" hidden="1"/>
    <col min="877" max="877" width="3" style="1273" hidden="1"/>
    <col min="878" max="1117" width="8.59765625" style="1273" hidden="1"/>
    <col min="1118" max="1123" width="14.8984375" style="1273" hidden="1"/>
    <col min="1124" max="1125" width="15.8984375" style="1273" hidden="1"/>
    <col min="1126" max="1131" width="16.09765625" style="1273" hidden="1"/>
    <col min="1132" max="1132" width="6.09765625" style="1273" hidden="1"/>
    <col min="1133" max="1133" width="3" style="1273" hidden="1"/>
    <col min="1134" max="1373" width="8.59765625" style="1273" hidden="1"/>
    <col min="1374" max="1379" width="14.8984375" style="1273" hidden="1"/>
    <col min="1380" max="1381" width="15.8984375" style="1273" hidden="1"/>
    <col min="1382" max="1387" width="16.09765625" style="1273" hidden="1"/>
    <col min="1388" max="1388" width="6.09765625" style="1273" hidden="1"/>
    <col min="1389" max="1389" width="3" style="1273" hidden="1"/>
    <col min="1390" max="1629" width="8.59765625" style="1273" hidden="1"/>
    <col min="1630" max="1635" width="14.8984375" style="1273" hidden="1"/>
    <col min="1636" max="1637" width="15.8984375" style="1273" hidden="1"/>
    <col min="1638" max="1643" width="16.09765625" style="1273" hidden="1"/>
    <col min="1644" max="1644" width="6.09765625" style="1273" hidden="1"/>
    <col min="1645" max="1645" width="3" style="1273" hidden="1"/>
    <col min="1646" max="1885" width="8.59765625" style="1273" hidden="1"/>
    <col min="1886" max="1891" width="14.8984375" style="1273" hidden="1"/>
    <col min="1892" max="1893" width="15.8984375" style="1273" hidden="1"/>
    <col min="1894" max="1899" width="16.09765625" style="1273" hidden="1"/>
    <col min="1900" max="1900" width="6.09765625" style="1273" hidden="1"/>
    <col min="1901" max="1901" width="3" style="1273" hidden="1"/>
    <col min="1902" max="2141" width="8.59765625" style="1273" hidden="1"/>
    <col min="2142" max="2147" width="14.8984375" style="1273" hidden="1"/>
    <col min="2148" max="2149" width="15.8984375" style="1273" hidden="1"/>
    <col min="2150" max="2155" width="16.09765625" style="1273" hidden="1"/>
    <col min="2156" max="2156" width="6.09765625" style="1273" hidden="1"/>
    <col min="2157" max="2157" width="3" style="1273" hidden="1"/>
    <col min="2158" max="2397" width="8.59765625" style="1273" hidden="1"/>
    <col min="2398" max="2403" width="14.8984375" style="1273" hidden="1"/>
    <col min="2404" max="2405" width="15.8984375" style="1273" hidden="1"/>
    <col min="2406" max="2411" width="16.09765625" style="1273" hidden="1"/>
    <col min="2412" max="2412" width="6.09765625" style="1273" hidden="1"/>
    <col min="2413" max="2413" width="3" style="1273" hidden="1"/>
    <col min="2414" max="2653" width="8.59765625" style="1273" hidden="1"/>
    <col min="2654" max="2659" width="14.8984375" style="1273" hidden="1"/>
    <col min="2660" max="2661" width="15.8984375" style="1273" hidden="1"/>
    <col min="2662" max="2667" width="16.09765625" style="1273" hidden="1"/>
    <col min="2668" max="2668" width="6.09765625" style="1273" hidden="1"/>
    <col min="2669" max="2669" width="3" style="1273" hidden="1"/>
    <col min="2670" max="2909" width="8.59765625" style="1273" hidden="1"/>
    <col min="2910" max="2915" width="14.8984375" style="1273" hidden="1"/>
    <col min="2916" max="2917" width="15.8984375" style="1273" hidden="1"/>
    <col min="2918" max="2923" width="16.09765625" style="1273" hidden="1"/>
    <col min="2924" max="2924" width="6.09765625" style="1273" hidden="1"/>
    <col min="2925" max="2925" width="3" style="1273" hidden="1"/>
    <col min="2926" max="3165" width="8.59765625" style="1273" hidden="1"/>
    <col min="3166" max="3171" width="14.8984375" style="1273" hidden="1"/>
    <col min="3172" max="3173" width="15.8984375" style="1273" hidden="1"/>
    <col min="3174" max="3179" width="16.09765625" style="1273" hidden="1"/>
    <col min="3180" max="3180" width="6.09765625" style="1273" hidden="1"/>
    <col min="3181" max="3181" width="3" style="1273" hidden="1"/>
    <col min="3182" max="3421" width="8.59765625" style="1273" hidden="1"/>
    <col min="3422" max="3427" width="14.8984375" style="1273" hidden="1"/>
    <col min="3428" max="3429" width="15.8984375" style="1273" hidden="1"/>
    <col min="3430" max="3435" width="16.09765625" style="1273" hidden="1"/>
    <col min="3436" max="3436" width="6.09765625" style="1273" hidden="1"/>
    <col min="3437" max="3437" width="3" style="1273" hidden="1"/>
    <col min="3438" max="3677" width="8.59765625" style="1273" hidden="1"/>
    <col min="3678" max="3683" width="14.8984375" style="1273" hidden="1"/>
    <col min="3684" max="3685" width="15.8984375" style="1273" hidden="1"/>
    <col min="3686" max="3691" width="16.09765625" style="1273" hidden="1"/>
    <col min="3692" max="3692" width="6.09765625" style="1273" hidden="1"/>
    <col min="3693" max="3693" width="3" style="1273" hidden="1"/>
    <col min="3694" max="3933" width="8.59765625" style="1273" hidden="1"/>
    <col min="3934" max="3939" width="14.8984375" style="1273" hidden="1"/>
    <col min="3940" max="3941" width="15.8984375" style="1273" hidden="1"/>
    <col min="3942" max="3947" width="16.09765625" style="1273" hidden="1"/>
    <col min="3948" max="3948" width="6.09765625" style="1273" hidden="1"/>
    <col min="3949" max="3949" width="3" style="1273" hidden="1"/>
    <col min="3950" max="4189" width="8.59765625" style="1273" hidden="1"/>
    <col min="4190" max="4195" width="14.8984375" style="1273" hidden="1"/>
    <col min="4196" max="4197" width="15.8984375" style="1273" hidden="1"/>
    <col min="4198" max="4203" width="16.09765625" style="1273" hidden="1"/>
    <col min="4204" max="4204" width="6.09765625" style="1273" hidden="1"/>
    <col min="4205" max="4205" width="3" style="1273" hidden="1"/>
    <col min="4206" max="4445" width="8.59765625" style="1273" hidden="1"/>
    <col min="4446" max="4451" width="14.8984375" style="1273" hidden="1"/>
    <col min="4452" max="4453" width="15.8984375" style="1273" hidden="1"/>
    <col min="4454" max="4459" width="16.09765625" style="1273" hidden="1"/>
    <col min="4460" max="4460" width="6.09765625" style="1273" hidden="1"/>
    <col min="4461" max="4461" width="3" style="1273" hidden="1"/>
    <col min="4462" max="4701" width="8.59765625" style="1273" hidden="1"/>
    <col min="4702" max="4707" width="14.8984375" style="1273" hidden="1"/>
    <col min="4708" max="4709" width="15.8984375" style="1273" hidden="1"/>
    <col min="4710" max="4715" width="16.09765625" style="1273" hidden="1"/>
    <col min="4716" max="4716" width="6.09765625" style="1273" hidden="1"/>
    <col min="4717" max="4717" width="3" style="1273" hidden="1"/>
    <col min="4718" max="4957" width="8.59765625" style="1273" hidden="1"/>
    <col min="4958" max="4963" width="14.8984375" style="1273" hidden="1"/>
    <col min="4964" max="4965" width="15.8984375" style="1273" hidden="1"/>
    <col min="4966" max="4971" width="16.09765625" style="1273" hidden="1"/>
    <col min="4972" max="4972" width="6.09765625" style="1273" hidden="1"/>
    <col min="4973" max="4973" width="3" style="1273" hidden="1"/>
    <col min="4974" max="5213" width="8.59765625" style="1273" hidden="1"/>
    <col min="5214" max="5219" width="14.8984375" style="1273" hidden="1"/>
    <col min="5220" max="5221" width="15.8984375" style="1273" hidden="1"/>
    <col min="5222" max="5227" width="16.09765625" style="1273" hidden="1"/>
    <col min="5228" max="5228" width="6.09765625" style="1273" hidden="1"/>
    <col min="5229" max="5229" width="3" style="1273" hidden="1"/>
    <col min="5230" max="5469" width="8.59765625" style="1273" hidden="1"/>
    <col min="5470" max="5475" width="14.8984375" style="1273" hidden="1"/>
    <col min="5476" max="5477" width="15.8984375" style="1273" hidden="1"/>
    <col min="5478" max="5483" width="16.09765625" style="1273" hidden="1"/>
    <col min="5484" max="5484" width="6.09765625" style="1273" hidden="1"/>
    <col min="5485" max="5485" width="3" style="1273" hidden="1"/>
    <col min="5486" max="5725" width="8.59765625" style="1273" hidden="1"/>
    <col min="5726" max="5731" width="14.8984375" style="1273" hidden="1"/>
    <col min="5732" max="5733" width="15.8984375" style="1273" hidden="1"/>
    <col min="5734" max="5739" width="16.09765625" style="1273" hidden="1"/>
    <col min="5740" max="5740" width="6.09765625" style="1273" hidden="1"/>
    <col min="5741" max="5741" width="3" style="1273" hidden="1"/>
    <col min="5742" max="5981" width="8.59765625" style="1273" hidden="1"/>
    <col min="5982" max="5987" width="14.8984375" style="1273" hidden="1"/>
    <col min="5988" max="5989" width="15.8984375" style="1273" hidden="1"/>
    <col min="5990" max="5995" width="16.09765625" style="1273" hidden="1"/>
    <col min="5996" max="5996" width="6.09765625" style="1273" hidden="1"/>
    <col min="5997" max="5997" width="3" style="1273" hidden="1"/>
    <col min="5998" max="6237" width="8.59765625" style="1273" hidden="1"/>
    <col min="6238" max="6243" width="14.8984375" style="1273" hidden="1"/>
    <col min="6244" max="6245" width="15.8984375" style="1273" hidden="1"/>
    <col min="6246" max="6251" width="16.09765625" style="1273" hidden="1"/>
    <col min="6252" max="6252" width="6.09765625" style="1273" hidden="1"/>
    <col min="6253" max="6253" width="3" style="1273" hidden="1"/>
    <col min="6254" max="6493" width="8.59765625" style="1273" hidden="1"/>
    <col min="6494" max="6499" width="14.8984375" style="1273" hidden="1"/>
    <col min="6500" max="6501" width="15.8984375" style="1273" hidden="1"/>
    <col min="6502" max="6507" width="16.09765625" style="1273" hidden="1"/>
    <col min="6508" max="6508" width="6.09765625" style="1273" hidden="1"/>
    <col min="6509" max="6509" width="3" style="1273" hidden="1"/>
    <col min="6510" max="6749" width="8.59765625" style="1273" hidden="1"/>
    <col min="6750" max="6755" width="14.8984375" style="1273" hidden="1"/>
    <col min="6756" max="6757" width="15.8984375" style="1273" hidden="1"/>
    <col min="6758" max="6763" width="16.09765625" style="1273" hidden="1"/>
    <col min="6764" max="6764" width="6.09765625" style="1273" hidden="1"/>
    <col min="6765" max="6765" width="3" style="1273" hidden="1"/>
    <col min="6766" max="7005" width="8.59765625" style="1273" hidden="1"/>
    <col min="7006" max="7011" width="14.8984375" style="1273" hidden="1"/>
    <col min="7012" max="7013" width="15.8984375" style="1273" hidden="1"/>
    <col min="7014" max="7019" width="16.09765625" style="1273" hidden="1"/>
    <col min="7020" max="7020" width="6.09765625" style="1273" hidden="1"/>
    <col min="7021" max="7021" width="3" style="1273" hidden="1"/>
    <col min="7022" max="7261" width="8.59765625" style="1273" hidden="1"/>
    <col min="7262" max="7267" width="14.8984375" style="1273" hidden="1"/>
    <col min="7268" max="7269" width="15.8984375" style="1273" hidden="1"/>
    <col min="7270" max="7275" width="16.09765625" style="1273" hidden="1"/>
    <col min="7276" max="7276" width="6.09765625" style="1273" hidden="1"/>
    <col min="7277" max="7277" width="3" style="1273" hidden="1"/>
    <col min="7278" max="7517" width="8.59765625" style="1273" hidden="1"/>
    <col min="7518" max="7523" width="14.8984375" style="1273" hidden="1"/>
    <col min="7524" max="7525" width="15.8984375" style="1273" hidden="1"/>
    <col min="7526" max="7531" width="16.09765625" style="1273" hidden="1"/>
    <col min="7532" max="7532" width="6.09765625" style="1273" hidden="1"/>
    <col min="7533" max="7533" width="3" style="1273" hidden="1"/>
    <col min="7534" max="7773" width="8.59765625" style="1273" hidden="1"/>
    <col min="7774" max="7779" width="14.8984375" style="1273" hidden="1"/>
    <col min="7780" max="7781" width="15.8984375" style="1273" hidden="1"/>
    <col min="7782" max="7787" width="16.09765625" style="1273" hidden="1"/>
    <col min="7788" max="7788" width="6.09765625" style="1273" hidden="1"/>
    <col min="7789" max="7789" width="3" style="1273" hidden="1"/>
    <col min="7790" max="8029" width="8.59765625" style="1273" hidden="1"/>
    <col min="8030" max="8035" width="14.8984375" style="1273" hidden="1"/>
    <col min="8036" max="8037" width="15.8984375" style="1273" hidden="1"/>
    <col min="8038" max="8043" width="16.09765625" style="1273" hidden="1"/>
    <col min="8044" max="8044" width="6.09765625" style="1273" hidden="1"/>
    <col min="8045" max="8045" width="3" style="1273" hidden="1"/>
    <col min="8046" max="8285" width="8.59765625" style="1273" hidden="1"/>
    <col min="8286" max="8291" width="14.8984375" style="1273" hidden="1"/>
    <col min="8292" max="8293" width="15.8984375" style="1273" hidden="1"/>
    <col min="8294" max="8299" width="16.09765625" style="1273" hidden="1"/>
    <col min="8300" max="8300" width="6.09765625" style="1273" hidden="1"/>
    <col min="8301" max="8301" width="3" style="1273" hidden="1"/>
    <col min="8302" max="8541" width="8.59765625" style="1273" hidden="1"/>
    <col min="8542" max="8547" width="14.8984375" style="1273" hidden="1"/>
    <col min="8548" max="8549" width="15.8984375" style="1273" hidden="1"/>
    <col min="8550" max="8555" width="16.09765625" style="1273" hidden="1"/>
    <col min="8556" max="8556" width="6.09765625" style="1273" hidden="1"/>
    <col min="8557" max="8557" width="3" style="1273" hidden="1"/>
    <col min="8558" max="8797" width="8.59765625" style="1273" hidden="1"/>
    <col min="8798" max="8803" width="14.8984375" style="1273" hidden="1"/>
    <col min="8804" max="8805" width="15.8984375" style="1273" hidden="1"/>
    <col min="8806" max="8811" width="16.09765625" style="1273" hidden="1"/>
    <col min="8812" max="8812" width="6.09765625" style="1273" hidden="1"/>
    <col min="8813" max="8813" width="3" style="1273" hidden="1"/>
    <col min="8814" max="9053" width="8.59765625" style="1273" hidden="1"/>
    <col min="9054" max="9059" width="14.8984375" style="1273" hidden="1"/>
    <col min="9060" max="9061" width="15.8984375" style="1273" hidden="1"/>
    <col min="9062" max="9067" width="16.09765625" style="1273" hidden="1"/>
    <col min="9068" max="9068" width="6.09765625" style="1273" hidden="1"/>
    <col min="9069" max="9069" width="3" style="1273" hidden="1"/>
    <col min="9070" max="9309" width="8.59765625" style="1273" hidden="1"/>
    <col min="9310" max="9315" width="14.8984375" style="1273" hidden="1"/>
    <col min="9316" max="9317" width="15.8984375" style="1273" hidden="1"/>
    <col min="9318" max="9323" width="16.09765625" style="1273" hidden="1"/>
    <col min="9324" max="9324" width="6.09765625" style="1273" hidden="1"/>
    <col min="9325" max="9325" width="3" style="1273" hidden="1"/>
    <col min="9326" max="9565" width="8.59765625" style="1273" hidden="1"/>
    <col min="9566" max="9571" width="14.8984375" style="1273" hidden="1"/>
    <col min="9572" max="9573" width="15.8984375" style="1273" hidden="1"/>
    <col min="9574" max="9579" width="16.09765625" style="1273" hidden="1"/>
    <col min="9580" max="9580" width="6.09765625" style="1273" hidden="1"/>
    <col min="9581" max="9581" width="3" style="1273" hidden="1"/>
    <col min="9582" max="9821" width="8.59765625" style="1273" hidden="1"/>
    <col min="9822" max="9827" width="14.8984375" style="1273" hidden="1"/>
    <col min="9828" max="9829" width="15.8984375" style="1273" hidden="1"/>
    <col min="9830" max="9835" width="16.09765625" style="1273" hidden="1"/>
    <col min="9836" max="9836" width="6.09765625" style="1273" hidden="1"/>
    <col min="9837" max="9837" width="3" style="1273" hidden="1"/>
    <col min="9838" max="10077" width="8.59765625" style="1273" hidden="1"/>
    <col min="10078" max="10083" width="14.8984375" style="1273" hidden="1"/>
    <col min="10084" max="10085" width="15.8984375" style="1273" hidden="1"/>
    <col min="10086" max="10091" width="16.09765625" style="1273" hidden="1"/>
    <col min="10092" max="10092" width="6.09765625" style="1273" hidden="1"/>
    <col min="10093" max="10093" width="3" style="1273" hidden="1"/>
    <col min="10094" max="10333" width="8.59765625" style="1273" hidden="1"/>
    <col min="10334" max="10339" width="14.8984375" style="1273" hidden="1"/>
    <col min="10340" max="10341" width="15.8984375" style="1273" hidden="1"/>
    <col min="10342" max="10347" width="16.09765625" style="1273" hidden="1"/>
    <col min="10348" max="10348" width="6.09765625" style="1273" hidden="1"/>
    <col min="10349" max="10349" width="3" style="1273" hidden="1"/>
    <col min="10350" max="10589" width="8.59765625" style="1273" hidden="1"/>
    <col min="10590" max="10595" width="14.8984375" style="1273" hidden="1"/>
    <col min="10596" max="10597" width="15.8984375" style="1273" hidden="1"/>
    <col min="10598" max="10603" width="16.09765625" style="1273" hidden="1"/>
    <col min="10604" max="10604" width="6.09765625" style="1273" hidden="1"/>
    <col min="10605" max="10605" width="3" style="1273" hidden="1"/>
    <col min="10606" max="10845" width="8.59765625" style="1273" hidden="1"/>
    <col min="10846" max="10851" width="14.8984375" style="1273" hidden="1"/>
    <col min="10852" max="10853" width="15.8984375" style="1273" hidden="1"/>
    <col min="10854" max="10859" width="16.09765625" style="1273" hidden="1"/>
    <col min="10860" max="10860" width="6.09765625" style="1273" hidden="1"/>
    <col min="10861" max="10861" width="3" style="1273" hidden="1"/>
    <col min="10862" max="11101" width="8.59765625" style="1273" hidden="1"/>
    <col min="11102" max="11107" width="14.8984375" style="1273" hidden="1"/>
    <col min="11108" max="11109" width="15.8984375" style="1273" hidden="1"/>
    <col min="11110" max="11115" width="16.09765625" style="1273" hidden="1"/>
    <col min="11116" max="11116" width="6.09765625" style="1273" hidden="1"/>
    <col min="11117" max="11117" width="3" style="1273" hidden="1"/>
    <col min="11118" max="11357" width="8.59765625" style="1273" hidden="1"/>
    <col min="11358" max="11363" width="14.8984375" style="1273" hidden="1"/>
    <col min="11364" max="11365" width="15.8984375" style="1273" hidden="1"/>
    <col min="11366" max="11371" width="16.09765625" style="1273" hidden="1"/>
    <col min="11372" max="11372" width="6.09765625" style="1273" hidden="1"/>
    <col min="11373" max="11373" width="3" style="1273" hidden="1"/>
    <col min="11374" max="11613" width="8.59765625" style="1273" hidden="1"/>
    <col min="11614" max="11619" width="14.8984375" style="1273" hidden="1"/>
    <col min="11620" max="11621" width="15.8984375" style="1273" hidden="1"/>
    <col min="11622" max="11627" width="16.09765625" style="1273" hidden="1"/>
    <col min="11628" max="11628" width="6.09765625" style="1273" hidden="1"/>
    <col min="11629" max="11629" width="3" style="1273" hidden="1"/>
    <col min="11630" max="11869" width="8.59765625" style="1273" hidden="1"/>
    <col min="11870" max="11875" width="14.8984375" style="1273" hidden="1"/>
    <col min="11876" max="11877" width="15.8984375" style="1273" hidden="1"/>
    <col min="11878" max="11883" width="16.09765625" style="1273" hidden="1"/>
    <col min="11884" max="11884" width="6.09765625" style="1273" hidden="1"/>
    <col min="11885" max="11885" width="3" style="1273" hidden="1"/>
    <col min="11886" max="12125" width="8.59765625" style="1273" hidden="1"/>
    <col min="12126" max="12131" width="14.8984375" style="1273" hidden="1"/>
    <col min="12132" max="12133" width="15.8984375" style="1273" hidden="1"/>
    <col min="12134" max="12139" width="16.09765625" style="1273" hidden="1"/>
    <col min="12140" max="12140" width="6.09765625" style="1273" hidden="1"/>
    <col min="12141" max="12141" width="3" style="1273" hidden="1"/>
    <col min="12142" max="12381" width="8.59765625" style="1273" hidden="1"/>
    <col min="12382" max="12387" width="14.8984375" style="1273" hidden="1"/>
    <col min="12388" max="12389" width="15.8984375" style="1273" hidden="1"/>
    <col min="12390" max="12395" width="16.09765625" style="1273" hidden="1"/>
    <col min="12396" max="12396" width="6.09765625" style="1273" hidden="1"/>
    <col min="12397" max="12397" width="3" style="1273" hidden="1"/>
    <col min="12398" max="12637" width="8.59765625" style="1273" hidden="1"/>
    <col min="12638" max="12643" width="14.8984375" style="1273" hidden="1"/>
    <col min="12644" max="12645" width="15.8984375" style="1273" hidden="1"/>
    <col min="12646" max="12651" width="16.09765625" style="1273" hidden="1"/>
    <col min="12652" max="12652" width="6.09765625" style="1273" hidden="1"/>
    <col min="12653" max="12653" width="3" style="1273" hidden="1"/>
    <col min="12654" max="12893" width="8.59765625" style="1273" hidden="1"/>
    <col min="12894" max="12899" width="14.8984375" style="1273" hidden="1"/>
    <col min="12900" max="12901" width="15.8984375" style="1273" hidden="1"/>
    <col min="12902" max="12907" width="16.09765625" style="1273" hidden="1"/>
    <col min="12908" max="12908" width="6.09765625" style="1273" hidden="1"/>
    <col min="12909" max="12909" width="3" style="1273" hidden="1"/>
    <col min="12910" max="13149" width="8.59765625" style="1273" hidden="1"/>
    <col min="13150" max="13155" width="14.8984375" style="1273" hidden="1"/>
    <col min="13156" max="13157" width="15.8984375" style="1273" hidden="1"/>
    <col min="13158" max="13163" width="16.09765625" style="1273" hidden="1"/>
    <col min="13164" max="13164" width="6.09765625" style="1273" hidden="1"/>
    <col min="13165" max="13165" width="3" style="1273" hidden="1"/>
    <col min="13166" max="13405" width="8.59765625" style="1273" hidden="1"/>
    <col min="13406" max="13411" width="14.8984375" style="1273" hidden="1"/>
    <col min="13412" max="13413" width="15.8984375" style="1273" hidden="1"/>
    <col min="13414" max="13419" width="16.09765625" style="1273" hidden="1"/>
    <col min="13420" max="13420" width="6.09765625" style="1273" hidden="1"/>
    <col min="13421" max="13421" width="3" style="1273" hidden="1"/>
    <col min="13422" max="13661" width="8.59765625" style="1273" hidden="1"/>
    <col min="13662" max="13667" width="14.8984375" style="1273" hidden="1"/>
    <col min="13668" max="13669" width="15.8984375" style="1273" hidden="1"/>
    <col min="13670" max="13675" width="16.09765625" style="1273" hidden="1"/>
    <col min="13676" max="13676" width="6.09765625" style="1273" hidden="1"/>
    <col min="13677" max="13677" width="3" style="1273" hidden="1"/>
    <col min="13678" max="13917" width="8.59765625" style="1273" hidden="1"/>
    <col min="13918" max="13923" width="14.8984375" style="1273" hidden="1"/>
    <col min="13924" max="13925" width="15.8984375" style="1273" hidden="1"/>
    <col min="13926" max="13931" width="16.09765625" style="1273" hidden="1"/>
    <col min="13932" max="13932" width="6.09765625" style="1273" hidden="1"/>
    <col min="13933" max="13933" width="3" style="1273" hidden="1"/>
    <col min="13934" max="14173" width="8.59765625" style="1273" hidden="1"/>
    <col min="14174" max="14179" width="14.8984375" style="1273" hidden="1"/>
    <col min="14180" max="14181" width="15.8984375" style="1273" hidden="1"/>
    <col min="14182" max="14187" width="16.09765625" style="1273" hidden="1"/>
    <col min="14188" max="14188" width="6.09765625" style="1273" hidden="1"/>
    <col min="14189" max="14189" width="3" style="1273" hidden="1"/>
    <col min="14190" max="14429" width="8.59765625" style="1273" hidden="1"/>
    <col min="14430" max="14435" width="14.8984375" style="1273" hidden="1"/>
    <col min="14436" max="14437" width="15.8984375" style="1273" hidden="1"/>
    <col min="14438" max="14443" width="16.09765625" style="1273" hidden="1"/>
    <col min="14444" max="14444" width="6.09765625" style="1273" hidden="1"/>
    <col min="14445" max="14445" width="3" style="1273" hidden="1"/>
    <col min="14446" max="14685" width="8.59765625" style="1273" hidden="1"/>
    <col min="14686" max="14691" width="14.8984375" style="1273" hidden="1"/>
    <col min="14692" max="14693" width="15.8984375" style="1273" hidden="1"/>
    <col min="14694" max="14699" width="16.09765625" style="1273" hidden="1"/>
    <col min="14700" max="14700" width="6.09765625" style="1273" hidden="1"/>
    <col min="14701" max="14701" width="3" style="1273" hidden="1"/>
    <col min="14702" max="14941" width="8.59765625" style="1273" hidden="1"/>
    <col min="14942" max="14947" width="14.8984375" style="1273" hidden="1"/>
    <col min="14948" max="14949" width="15.8984375" style="1273" hidden="1"/>
    <col min="14950" max="14955" width="16.09765625" style="1273" hidden="1"/>
    <col min="14956" max="14956" width="6.09765625" style="1273" hidden="1"/>
    <col min="14957" max="14957" width="3" style="1273" hidden="1"/>
    <col min="14958" max="15197" width="8.59765625" style="1273" hidden="1"/>
    <col min="15198" max="15203" width="14.8984375" style="1273" hidden="1"/>
    <col min="15204" max="15205" width="15.8984375" style="1273" hidden="1"/>
    <col min="15206" max="15211" width="16.09765625" style="1273" hidden="1"/>
    <col min="15212" max="15212" width="6.09765625" style="1273" hidden="1"/>
    <col min="15213" max="15213" width="3" style="1273" hidden="1"/>
    <col min="15214" max="15453" width="8.59765625" style="1273" hidden="1"/>
    <col min="15454" max="15459" width="14.8984375" style="1273" hidden="1"/>
    <col min="15460" max="15461" width="15.8984375" style="1273" hidden="1"/>
    <col min="15462" max="15467" width="16.09765625" style="1273" hidden="1"/>
    <col min="15468" max="15468" width="6.09765625" style="1273" hidden="1"/>
    <col min="15469" max="15469" width="3" style="1273" hidden="1"/>
    <col min="15470" max="15709" width="8.59765625" style="1273" hidden="1"/>
    <col min="15710" max="15715" width="14.8984375" style="1273" hidden="1"/>
    <col min="15716" max="15717" width="15.8984375" style="1273" hidden="1"/>
    <col min="15718" max="15723" width="16.09765625" style="1273" hidden="1"/>
    <col min="15724" max="15724" width="6.09765625" style="1273" hidden="1"/>
    <col min="15725" max="15725" width="3" style="1273" hidden="1"/>
    <col min="15726" max="15965" width="8.59765625" style="1273" hidden="1"/>
    <col min="15966" max="15971" width="14.8984375" style="1273" hidden="1"/>
    <col min="15972" max="15973" width="15.8984375" style="1273" hidden="1"/>
    <col min="15974" max="15979" width="16.09765625" style="1273" hidden="1"/>
    <col min="15980" max="15980" width="6.09765625" style="1273" hidden="1"/>
    <col min="15981" max="15981" width="3" style="1273" hidden="1"/>
    <col min="15982" max="16221" width="8.59765625" style="1273" hidden="1"/>
    <col min="16222" max="16227" width="14.8984375" style="1273" hidden="1"/>
    <col min="16228" max="16229" width="15.8984375" style="1273" hidden="1"/>
    <col min="16230" max="16235" width="16.09765625" style="1273" hidden="1"/>
    <col min="16236" max="16236" width="6.09765625" style="1273" hidden="1"/>
    <col min="16237" max="16237" width="3" style="1273" hidden="1"/>
    <col min="16238" max="16384" width="8.59765625" style="1273" hidden="1"/>
  </cols>
  <sheetData>
    <row r="1" spans="1:143" ht="42.75" customHeight="1" x14ac:dyDescent="0.2">
      <c r="A1" s="1271"/>
      <c r="B1" s="1272"/>
      <c r="DD1" s="1273"/>
      <c r="DE1" s="1273"/>
    </row>
    <row r="2" spans="1:143" ht="25.55" customHeight="1" x14ac:dyDescent="0.2">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5" customHeight="1" x14ac:dyDescent="0.2">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2" customFormat="1" ht="12.9" x14ac:dyDescent="0.2">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3"/>
      <c r="DG4" s="293"/>
      <c r="DH4" s="293"/>
      <c r="DI4" s="293"/>
      <c r="DJ4" s="293"/>
      <c r="DK4" s="293"/>
      <c r="DL4" s="293"/>
      <c r="DM4" s="293"/>
      <c r="DN4" s="293"/>
      <c r="DO4" s="293"/>
      <c r="DP4" s="293"/>
      <c r="DQ4" s="293"/>
      <c r="DR4" s="293"/>
      <c r="DS4" s="293"/>
      <c r="DT4" s="293"/>
      <c r="DU4" s="293"/>
      <c r="DV4" s="293"/>
      <c r="DW4" s="293"/>
    </row>
    <row r="5" spans="1:143" s="292" customFormat="1" ht="12.9" x14ac:dyDescent="0.2">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3"/>
      <c r="DG5" s="293"/>
      <c r="DH5" s="293"/>
      <c r="DI5" s="293"/>
      <c r="DJ5" s="293"/>
      <c r="DK5" s="293"/>
      <c r="DL5" s="293"/>
      <c r="DM5" s="293"/>
      <c r="DN5" s="293"/>
      <c r="DO5" s="293"/>
      <c r="DP5" s="293"/>
      <c r="DQ5" s="293"/>
      <c r="DR5" s="293"/>
      <c r="DS5" s="293"/>
      <c r="DT5" s="293"/>
      <c r="DU5" s="293"/>
      <c r="DV5" s="293"/>
      <c r="DW5" s="293"/>
    </row>
    <row r="6" spans="1:143" s="292" customFormat="1" ht="12.9" x14ac:dyDescent="0.2">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3"/>
      <c r="DG6" s="293"/>
      <c r="DH6" s="293"/>
      <c r="DI6" s="293"/>
      <c r="DJ6" s="293"/>
      <c r="DK6" s="293"/>
      <c r="DL6" s="293"/>
      <c r="DM6" s="293"/>
      <c r="DN6" s="293"/>
      <c r="DO6" s="293"/>
      <c r="DP6" s="293"/>
      <c r="DQ6" s="293"/>
      <c r="DR6" s="293"/>
      <c r="DS6" s="293"/>
      <c r="DT6" s="293"/>
      <c r="DU6" s="293"/>
      <c r="DV6" s="293"/>
      <c r="DW6" s="293"/>
    </row>
    <row r="7" spans="1:143" s="292" customFormat="1" ht="12.9" x14ac:dyDescent="0.2">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3"/>
      <c r="DG7" s="293"/>
      <c r="DH7" s="293"/>
      <c r="DI7" s="293"/>
      <c r="DJ7" s="293"/>
      <c r="DK7" s="293"/>
      <c r="DL7" s="293"/>
      <c r="DM7" s="293"/>
      <c r="DN7" s="293"/>
      <c r="DO7" s="293"/>
      <c r="DP7" s="293"/>
      <c r="DQ7" s="293"/>
      <c r="DR7" s="293"/>
      <c r="DS7" s="293"/>
      <c r="DT7" s="293"/>
      <c r="DU7" s="293"/>
      <c r="DV7" s="293"/>
      <c r="DW7" s="293"/>
    </row>
    <row r="8" spans="1:143" s="292" customFormat="1" ht="12.9" x14ac:dyDescent="0.2">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3"/>
      <c r="DG8" s="293"/>
      <c r="DH8" s="293"/>
      <c r="DI8" s="293"/>
      <c r="DJ8" s="293"/>
      <c r="DK8" s="293"/>
      <c r="DL8" s="293"/>
      <c r="DM8" s="293"/>
      <c r="DN8" s="293"/>
      <c r="DO8" s="293"/>
      <c r="DP8" s="293"/>
      <c r="DQ8" s="293"/>
      <c r="DR8" s="293"/>
      <c r="DS8" s="293"/>
      <c r="DT8" s="293"/>
      <c r="DU8" s="293"/>
      <c r="DV8" s="293"/>
      <c r="DW8" s="293"/>
    </row>
    <row r="9" spans="1:143" s="292" customFormat="1" ht="12.9" x14ac:dyDescent="0.2">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3"/>
      <c r="DG9" s="293"/>
      <c r="DH9" s="293"/>
      <c r="DI9" s="293"/>
      <c r="DJ9" s="293"/>
      <c r="DK9" s="293"/>
      <c r="DL9" s="293"/>
      <c r="DM9" s="293"/>
      <c r="DN9" s="293"/>
      <c r="DO9" s="293"/>
      <c r="DP9" s="293"/>
      <c r="DQ9" s="293"/>
      <c r="DR9" s="293"/>
      <c r="DS9" s="293"/>
      <c r="DT9" s="293"/>
      <c r="DU9" s="293"/>
      <c r="DV9" s="293"/>
      <c r="DW9" s="293"/>
    </row>
    <row r="10" spans="1:143" s="292" customFormat="1" ht="12.9" x14ac:dyDescent="0.2">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3"/>
      <c r="DG10" s="293"/>
      <c r="DH10" s="293"/>
      <c r="DI10" s="293"/>
      <c r="DJ10" s="293"/>
      <c r="DK10" s="293"/>
      <c r="DL10" s="293"/>
      <c r="DM10" s="293"/>
      <c r="DN10" s="293"/>
      <c r="DO10" s="293"/>
      <c r="DP10" s="293"/>
      <c r="DQ10" s="293"/>
      <c r="DR10" s="293"/>
      <c r="DS10" s="293"/>
      <c r="DT10" s="293"/>
      <c r="DU10" s="293"/>
      <c r="DV10" s="293"/>
      <c r="DW10" s="293"/>
      <c r="EM10" s="292" t="s">
        <v>625</v>
      </c>
    </row>
    <row r="11" spans="1:143" s="292" customFormat="1" ht="12.9" x14ac:dyDescent="0.2">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3"/>
      <c r="DG11" s="293"/>
      <c r="DH11" s="293"/>
      <c r="DI11" s="293"/>
      <c r="DJ11" s="293"/>
      <c r="DK11" s="293"/>
      <c r="DL11" s="293"/>
      <c r="DM11" s="293"/>
      <c r="DN11" s="293"/>
      <c r="DO11" s="293"/>
      <c r="DP11" s="293"/>
      <c r="DQ11" s="293"/>
      <c r="DR11" s="293"/>
      <c r="DS11" s="293"/>
      <c r="DT11" s="293"/>
      <c r="DU11" s="293"/>
      <c r="DV11" s="293"/>
      <c r="DW11" s="293"/>
    </row>
    <row r="12" spans="1:143" s="292" customFormat="1" ht="12.9" x14ac:dyDescent="0.2">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3"/>
      <c r="DG12" s="293"/>
      <c r="DH12" s="293"/>
      <c r="DI12" s="293"/>
      <c r="DJ12" s="293"/>
      <c r="DK12" s="293"/>
      <c r="DL12" s="293"/>
      <c r="DM12" s="293"/>
      <c r="DN12" s="293"/>
      <c r="DO12" s="293"/>
      <c r="DP12" s="293"/>
      <c r="DQ12" s="293"/>
      <c r="DR12" s="293"/>
      <c r="DS12" s="293"/>
      <c r="DT12" s="293"/>
      <c r="DU12" s="293"/>
      <c r="DV12" s="293"/>
      <c r="DW12" s="293"/>
      <c r="EM12" s="292" t="s">
        <v>625</v>
      </c>
    </row>
    <row r="13" spans="1:143" s="292" customFormat="1" ht="12.9" x14ac:dyDescent="0.2">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3"/>
      <c r="DG13" s="293"/>
      <c r="DH13" s="293"/>
      <c r="DI13" s="293"/>
      <c r="DJ13" s="293"/>
      <c r="DK13" s="293"/>
      <c r="DL13" s="293"/>
      <c r="DM13" s="293"/>
      <c r="DN13" s="293"/>
      <c r="DO13" s="293"/>
      <c r="DP13" s="293"/>
      <c r="DQ13" s="293"/>
      <c r="DR13" s="293"/>
      <c r="DS13" s="293"/>
      <c r="DT13" s="293"/>
      <c r="DU13" s="293"/>
      <c r="DV13" s="293"/>
      <c r="DW13" s="293"/>
    </row>
    <row r="14" spans="1:143" s="292" customFormat="1" ht="12.9" x14ac:dyDescent="0.2">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3"/>
      <c r="DG14" s="293"/>
      <c r="DH14" s="293"/>
      <c r="DI14" s="293"/>
      <c r="DJ14" s="293"/>
      <c r="DK14" s="293"/>
      <c r="DL14" s="293"/>
      <c r="DM14" s="293"/>
      <c r="DN14" s="293"/>
      <c r="DO14" s="293"/>
      <c r="DP14" s="293"/>
      <c r="DQ14" s="293"/>
      <c r="DR14" s="293"/>
      <c r="DS14" s="293"/>
      <c r="DT14" s="293"/>
      <c r="DU14" s="293"/>
      <c r="DV14" s="293"/>
      <c r="DW14" s="293"/>
    </row>
    <row r="15" spans="1:143" s="292" customFormat="1" ht="12.9" x14ac:dyDescent="0.2">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3"/>
      <c r="DG15" s="293"/>
      <c r="DH15" s="293"/>
      <c r="DI15" s="293"/>
      <c r="DJ15" s="293"/>
      <c r="DK15" s="293"/>
      <c r="DL15" s="293"/>
      <c r="DM15" s="293"/>
      <c r="DN15" s="293"/>
      <c r="DO15" s="293"/>
      <c r="DP15" s="293"/>
      <c r="DQ15" s="293"/>
      <c r="DR15" s="293"/>
      <c r="DS15" s="293"/>
      <c r="DT15" s="293"/>
      <c r="DU15" s="293"/>
      <c r="DV15" s="293"/>
      <c r="DW15" s="293"/>
    </row>
    <row r="16" spans="1:143" s="292" customFormat="1" ht="12.9" x14ac:dyDescent="0.2">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3"/>
      <c r="DG16" s="293"/>
      <c r="DH16" s="293"/>
      <c r="DI16" s="293"/>
      <c r="DJ16" s="293"/>
      <c r="DK16" s="293"/>
      <c r="DL16" s="293"/>
      <c r="DM16" s="293"/>
      <c r="DN16" s="293"/>
      <c r="DO16" s="293"/>
      <c r="DP16" s="293"/>
      <c r="DQ16" s="293"/>
      <c r="DR16" s="293"/>
      <c r="DS16" s="293"/>
      <c r="DT16" s="293"/>
      <c r="DU16" s="293"/>
      <c r="DV16" s="293"/>
      <c r="DW16" s="293"/>
    </row>
    <row r="17" spans="1:351" s="292" customFormat="1" ht="12.9" x14ac:dyDescent="0.2">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3"/>
      <c r="DG17" s="293"/>
      <c r="DH17" s="293"/>
      <c r="DI17" s="293"/>
      <c r="DJ17" s="293"/>
      <c r="DK17" s="293"/>
      <c r="DL17" s="293"/>
      <c r="DM17" s="293"/>
      <c r="DN17" s="293"/>
      <c r="DO17" s="293"/>
      <c r="DP17" s="293"/>
      <c r="DQ17" s="293"/>
      <c r="DR17" s="293"/>
      <c r="DS17" s="293"/>
      <c r="DT17" s="293"/>
      <c r="DU17" s="293"/>
      <c r="DV17" s="293"/>
      <c r="DW17" s="293"/>
    </row>
    <row r="18" spans="1:351" s="292" customFormat="1" ht="12.9" x14ac:dyDescent="0.2">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3"/>
      <c r="DG18" s="293"/>
      <c r="DH18" s="293"/>
      <c r="DI18" s="293"/>
      <c r="DJ18" s="293"/>
      <c r="DK18" s="293"/>
      <c r="DL18" s="293"/>
      <c r="DM18" s="293"/>
      <c r="DN18" s="293"/>
      <c r="DO18" s="293"/>
      <c r="DP18" s="293"/>
      <c r="DQ18" s="293"/>
      <c r="DR18" s="293"/>
      <c r="DS18" s="293"/>
      <c r="DT18" s="293"/>
      <c r="DU18" s="293"/>
      <c r="DV18" s="293"/>
      <c r="DW18" s="293"/>
    </row>
    <row r="19" spans="1:351" ht="12.9" x14ac:dyDescent="0.2">
      <c r="DD19" s="1273"/>
      <c r="DE19" s="1273"/>
    </row>
    <row r="20" spans="1:351" ht="12.9" x14ac:dyDescent="0.2">
      <c r="DD20" s="1273"/>
      <c r="DE20" s="1273"/>
    </row>
    <row r="21" spans="1:351" ht="16.7" x14ac:dyDescent="0.2">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6.7" x14ac:dyDescent="0.2">
      <c r="B22" s="1280"/>
      <c r="MM22" s="1279"/>
    </row>
    <row r="23" spans="1:351" ht="12.9" x14ac:dyDescent="0.2">
      <c r="B23" s="1280"/>
    </row>
    <row r="24" spans="1:351" ht="12.9" x14ac:dyDescent="0.2">
      <c r="B24" s="1280"/>
    </row>
    <row r="25" spans="1:351" ht="12.9" x14ac:dyDescent="0.2">
      <c r="B25" s="1280"/>
    </row>
    <row r="26" spans="1:351" ht="12.9" x14ac:dyDescent="0.2">
      <c r="B26" s="1280"/>
    </row>
    <row r="27" spans="1:351" ht="12.9" x14ac:dyDescent="0.2">
      <c r="B27" s="1280"/>
    </row>
    <row r="28" spans="1:351" ht="12.9" x14ac:dyDescent="0.2">
      <c r="B28" s="1280"/>
    </row>
    <row r="29" spans="1:351" ht="12.9" x14ac:dyDescent="0.2">
      <c r="B29" s="1280"/>
    </row>
    <row r="30" spans="1:351" ht="12.9" x14ac:dyDescent="0.2">
      <c r="B30" s="1280"/>
    </row>
    <row r="31" spans="1:351" ht="12.9" x14ac:dyDescent="0.2">
      <c r="B31" s="1280"/>
    </row>
    <row r="32" spans="1:351" ht="12.9" x14ac:dyDescent="0.2">
      <c r="B32" s="1280"/>
    </row>
    <row r="33" spans="2:109" ht="12.9" x14ac:dyDescent="0.2">
      <c r="B33" s="1280"/>
    </row>
    <row r="34" spans="2:109" ht="12.9" x14ac:dyDescent="0.2">
      <c r="B34" s="1280"/>
    </row>
    <row r="35" spans="2:109" ht="12.9" x14ac:dyDescent="0.2">
      <c r="B35" s="1280"/>
    </row>
    <row r="36" spans="2:109" ht="12.9" x14ac:dyDescent="0.2">
      <c r="B36" s="1280"/>
    </row>
    <row r="37" spans="2:109" ht="12.9" x14ac:dyDescent="0.2">
      <c r="B37" s="1280"/>
    </row>
    <row r="38" spans="2:109" ht="12.9" x14ac:dyDescent="0.2">
      <c r="B38" s="1280"/>
    </row>
    <row r="39" spans="2:109" ht="12.9" x14ac:dyDescent="0.2">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ht="12.9" x14ac:dyDescent="0.2">
      <c r="B40" s="1285"/>
      <c r="DD40" s="1285"/>
      <c r="DE40" s="1273"/>
    </row>
    <row r="41" spans="2:109" ht="16.7" x14ac:dyDescent="0.2">
      <c r="B41" s="1286" t="s">
        <v>626</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ht="12.9" x14ac:dyDescent="0.2">
      <c r="B42" s="1280"/>
      <c r="G42" s="1287"/>
      <c r="I42" s="1288"/>
      <c r="J42" s="1288"/>
      <c r="K42" s="1288"/>
      <c r="AM42" s="1287"/>
      <c r="AN42" s="1287" t="s">
        <v>627</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6" customHeight="1" x14ac:dyDescent="0.2">
      <c r="B43" s="1280"/>
      <c r="AN43" s="1289" t="s">
        <v>628</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2.9" x14ac:dyDescent="0.2">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2.9" x14ac:dyDescent="0.2">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2.9" x14ac:dyDescent="0.2">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2.9" x14ac:dyDescent="0.2">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2.9" x14ac:dyDescent="0.2">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ht="12.9" x14ac:dyDescent="0.2">
      <c r="B49" s="1280"/>
      <c r="AN49" s="1273" t="s">
        <v>629</v>
      </c>
    </row>
    <row r="50" spans="1:109" ht="12.9" x14ac:dyDescent="0.2">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570</v>
      </c>
      <c r="BQ50" s="1305"/>
      <c r="BR50" s="1305"/>
      <c r="BS50" s="1305"/>
      <c r="BT50" s="1305"/>
      <c r="BU50" s="1305"/>
      <c r="BV50" s="1305"/>
      <c r="BW50" s="1305"/>
      <c r="BX50" s="1305" t="s">
        <v>571</v>
      </c>
      <c r="BY50" s="1305"/>
      <c r="BZ50" s="1305"/>
      <c r="CA50" s="1305"/>
      <c r="CB50" s="1305"/>
      <c r="CC50" s="1305"/>
      <c r="CD50" s="1305"/>
      <c r="CE50" s="1305"/>
      <c r="CF50" s="1305" t="s">
        <v>572</v>
      </c>
      <c r="CG50" s="1305"/>
      <c r="CH50" s="1305"/>
      <c r="CI50" s="1305"/>
      <c r="CJ50" s="1305"/>
      <c r="CK50" s="1305"/>
      <c r="CL50" s="1305"/>
      <c r="CM50" s="1305"/>
      <c r="CN50" s="1305" t="s">
        <v>573</v>
      </c>
      <c r="CO50" s="1305"/>
      <c r="CP50" s="1305"/>
      <c r="CQ50" s="1305"/>
      <c r="CR50" s="1305"/>
      <c r="CS50" s="1305"/>
      <c r="CT50" s="1305"/>
      <c r="CU50" s="1305"/>
      <c r="CV50" s="1305" t="s">
        <v>574</v>
      </c>
      <c r="CW50" s="1305"/>
      <c r="CX50" s="1305"/>
      <c r="CY50" s="1305"/>
      <c r="CZ50" s="1305"/>
      <c r="DA50" s="1305"/>
      <c r="DB50" s="1305"/>
      <c r="DC50" s="1305"/>
    </row>
    <row r="51" spans="1:109" ht="13.6" customHeight="1" x14ac:dyDescent="0.2">
      <c r="B51" s="1280"/>
      <c r="G51" s="1306"/>
      <c r="H51" s="1306"/>
      <c r="I51" s="1307"/>
      <c r="J51" s="1307"/>
      <c r="K51" s="1308"/>
      <c r="L51" s="1308"/>
      <c r="M51" s="1308"/>
      <c r="N51" s="1308"/>
      <c r="AM51" s="1298"/>
      <c r="AN51" s="1309" t="s">
        <v>630</v>
      </c>
      <c r="AO51" s="1309"/>
      <c r="AP51" s="1309"/>
      <c r="AQ51" s="1309"/>
      <c r="AR51" s="1309"/>
      <c r="AS51" s="1309"/>
      <c r="AT51" s="1309"/>
      <c r="AU51" s="1309"/>
      <c r="AV51" s="1309"/>
      <c r="AW51" s="1309"/>
      <c r="AX51" s="1309"/>
      <c r="AY51" s="1309"/>
      <c r="AZ51" s="1309"/>
      <c r="BA51" s="1309"/>
      <c r="BB51" s="1309" t="s">
        <v>631</v>
      </c>
      <c r="BC51" s="1309"/>
      <c r="BD51" s="1309"/>
      <c r="BE51" s="1309"/>
      <c r="BF51" s="1309"/>
      <c r="BG51" s="1309"/>
      <c r="BH51" s="1309"/>
      <c r="BI51" s="1309"/>
      <c r="BJ51" s="1309"/>
      <c r="BK51" s="1309"/>
      <c r="BL51" s="1309"/>
      <c r="BM51" s="1309"/>
      <c r="BN51" s="1309"/>
      <c r="BO51" s="1309"/>
      <c r="BP51" s="1310">
        <v>36.6</v>
      </c>
      <c r="BQ51" s="1310"/>
      <c r="BR51" s="1310"/>
      <c r="BS51" s="1310"/>
      <c r="BT51" s="1310"/>
      <c r="BU51" s="1310"/>
      <c r="BV51" s="1310"/>
      <c r="BW51" s="1310"/>
      <c r="BX51" s="1310">
        <v>41.5</v>
      </c>
      <c r="BY51" s="1310"/>
      <c r="BZ51" s="1310"/>
      <c r="CA51" s="1310"/>
      <c r="CB51" s="1310"/>
      <c r="CC51" s="1310"/>
      <c r="CD51" s="1310"/>
      <c r="CE51" s="1310"/>
      <c r="CF51" s="1310">
        <v>42.3</v>
      </c>
      <c r="CG51" s="1310"/>
      <c r="CH51" s="1310"/>
      <c r="CI51" s="1310"/>
      <c r="CJ51" s="1310"/>
      <c r="CK51" s="1310"/>
      <c r="CL51" s="1310"/>
      <c r="CM51" s="1310"/>
      <c r="CN51" s="1310">
        <v>36.1</v>
      </c>
      <c r="CO51" s="1310"/>
      <c r="CP51" s="1310"/>
      <c r="CQ51" s="1310"/>
      <c r="CR51" s="1310"/>
      <c r="CS51" s="1310"/>
      <c r="CT51" s="1310"/>
      <c r="CU51" s="1310"/>
      <c r="CV51" s="1310">
        <v>36.6</v>
      </c>
      <c r="CW51" s="1310"/>
      <c r="CX51" s="1310"/>
      <c r="CY51" s="1310"/>
      <c r="CZ51" s="1310"/>
      <c r="DA51" s="1310"/>
      <c r="DB51" s="1310"/>
      <c r="DC51" s="1310"/>
    </row>
    <row r="52" spans="1:109" ht="12.9" x14ac:dyDescent="0.2">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2.9" x14ac:dyDescent="0.2">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632</v>
      </c>
      <c r="BC53" s="1309"/>
      <c r="BD53" s="1309"/>
      <c r="BE53" s="1309"/>
      <c r="BF53" s="1309"/>
      <c r="BG53" s="1309"/>
      <c r="BH53" s="1309"/>
      <c r="BI53" s="1309"/>
      <c r="BJ53" s="1309"/>
      <c r="BK53" s="1309"/>
      <c r="BL53" s="1309"/>
      <c r="BM53" s="1309"/>
      <c r="BN53" s="1309"/>
      <c r="BO53" s="1309"/>
      <c r="BP53" s="1310">
        <v>56.8</v>
      </c>
      <c r="BQ53" s="1310"/>
      <c r="BR53" s="1310"/>
      <c r="BS53" s="1310"/>
      <c r="BT53" s="1310"/>
      <c r="BU53" s="1310"/>
      <c r="BV53" s="1310"/>
      <c r="BW53" s="1310"/>
      <c r="BX53" s="1310">
        <v>56.8</v>
      </c>
      <c r="BY53" s="1310"/>
      <c r="BZ53" s="1310"/>
      <c r="CA53" s="1310"/>
      <c r="CB53" s="1310"/>
      <c r="CC53" s="1310"/>
      <c r="CD53" s="1310"/>
      <c r="CE53" s="1310"/>
      <c r="CF53" s="1310">
        <v>57.3</v>
      </c>
      <c r="CG53" s="1310"/>
      <c r="CH53" s="1310"/>
      <c r="CI53" s="1310"/>
      <c r="CJ53" s="1310"/>
      <c r="CK53" s="1310"/>
      <c r="CL53" s="1310"/>
      <c r="CM53" s="1310"/>
      <c r="CN53" s="1310">
        <v>58.4</v>
      </c>
      <c r="CO53" s="1310"/>
      <c r="CP53" s="1310"/>
      <c r="CQ53" s="1310"/>
      <c r="CR53" s="1310"/>
      <c r="CS53" s="1310"/>
      <c r="CT53" s="1310"/>
      <c r="CU53" s="1310"/>
      <c r="CV53" s="1310">
        <v>59.6</v>
      </c>
      <c r="CW53" s="1310"/>
      <c r="CX53" s="1310"/>
      <c r="CY53" s="1310"/>
      <c r="CZ53" s="1310"/>
      <c r="DA53" s="1310"/>
      <c r="DB53" s="1310"/>
      <c r="DC53" s="1310"/>
    </row>
    <row r="54" spans="1:109" ht="12.9" x14ac:dyDescent="0.2">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2.9" x14ac:dyDescent="0.2">
      <c r="A55" s="1288"/>
      <c r="B55" s="1280"/>
      <c r="G55" s="1299"/>
      <c r="H55" s="1299"/>
      <c r="I55" s="1299"/>
      <c r="J55" s="1299"/>
      <c r="K55" s="1308"/>
      <c r="L55" s="1308"/>
      <c r="M55" s="1308"/>
      <c r="N55" s="1308"/>
      <c r="AN55" s="1305" t="s">
        <v>633</v>
      </c>
      <c r="AO55" s="1305"/>
      <c r="AP55" s="1305"/>
      <c r="AQ55" s="1305"/>
      <c r="AR55" s="1305"/>
      <c r="AS55" s="1305"/>
      <c r="AT55" s="1305"/>
      <c r="AU55" s="1305"/>
      <c r="AV55" s="1305"/>
      <c r="AW55" s="1305"/>
      <c r="AX55" s="1305"/>
      <c r="AY55" s="1305"/>
      <c r="AZ55" s="1305"/>
      <c r="BA55" s="1305"/>
      <c r="BB55" s="1309" t="s">
        <v>631</v>
      </c>
      <c r="BC55" s="1309"/>
      <c r="BD55" s="1309"/>
      <c r="BE55" s="1309"/>
      <c r="BF55" s="1309"/>
      <c r="BG55" s="1309"/>
      <c r="BH55" s="1309"/>
      <c r="BI55" s="1309"/>
      <c r="BJ55" s="1309"/>
      <c r="BK55" s="1309"/>
      <c r="BL55" s="1309"/>
      <c r="BM55" s="1309"/>
      <c r="BN55" s="1309"/>
      <c r="BO55" s="1309"/>
      <c r="BP55" s="1310">
        <v>38.9</v>
      </c>
      <c r="BQ55" s="1310"/>
      <c r="BR55" s="1310"/>
      <c r="BS55" s="1310"/>
      <c r="BT55" s="1310"/>
      <c r="BU55" s="1310"/>
      <c r="BV55" s="1310"/>
      <c r="BW55" s="1310"/>
      <c r="BX55" s="1310">
        <v>37.6</v>
      </c>
      <c r="BY55" s="1310"/>
      <c r="BZ55" s="1310"/>
      <c r="CA55" s="1310"/>
      <c r="CB55" s="1310"/>
      <c r="CC55" s="1310"/>
      <c r="CD55" s="1310"/>
      <c r="CE55" s="1310"/>
      <c r="CF55" s="1310">
        <v>34</v>
      </c>
      <c r="CG55" s="1310"/>
      <c r="CH55" s="1310"/>
      <c r="CI55" s="1310"/>
      <c r="CJ55" s="1310"/>
      <c r="CK55" s="1310"/>
      <c r="CL55" s="1310"/>
      <c r="CM55" s="1310"/>
      <c r="CN55" s="1310">
        <v>33.9</v>
      </c>
      <c r="CO55" s="1310"/>
      <c r="CP55" s="1310"/>
      <c r="CQ55" s="1310"/>
      <c r="CR55" s="1310"/>
      <c r="CS55" s="1310"/>
      <c r="CT55" s="1310"/>
      <c r="CU55" s="1310"/>
      <c r="CV55" s="1310">
        <v>31.5</v>
      </c>
      <c r="CW55" s="1310"/>
      <c r="CX55" s="1310"/>
      <c r="CY55" s="1310"/>
      <c r="CZ55" s="1310"/>
      <c r="DA55" s="1310"/>
      <c r="DB55" s="1310"/>
      <c r="DC55" s="1310"/>
    </row>
    <row r="56" spans="1:109" ht="12.9" x14ac:dyDescent="0.2">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ht="12.9" x14ac:dyDescent="0.2">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632</v>
      </c>
      <c r="BC57" s="1309"/>
      <c r="BD57" s="1309"/>
      <c r="BE57" s="1309"/>
      <c r="BF57" s="1309"/>
      <c r="BG57" s="1309"/>
      <c r="BH57" s="1309"/>
      <c r="BI57" s="1309"/>
      <c r="BJ57" s="1309"/>
      <c r="BK57" s="1309"/>
      <c r="BL57" s="1309"/>
      <c r="BM57" s="1309"/>
      <c r="BN57" s="1309"/>
      <c r="BO57" s="1309"/>
      <c r="BP57" s="1310">
        <v>59.3</v>
      </c>
      <c r="BQ57" s="1310"/>
      <c r="BR57" s="1310"/>
      <c r="BS57" s="1310"/>
      <c r="BT57" s="1310"/>
      <c r="BU57" s="1310"/>
      <c r="BV57" s="1310"/>
      <c r="BW57" s="1310"/>
      <c r="BX57" s="1310">
        <v>60</v>
      </c>
      <c r="BY57" s="1310"/>
      <c r="BZ57" s="1310"/>
      <c r="CA57" s="1310"/>
      <c r="CB57" s="1310"/>
      <c r="CC57" s="1310"/>
      <c r="CD57" s="1310"/>
      <c r="CE57" s="1310"/>
      <c r="CF57" s="1310">
        <v>61.1</v>
      </c>
      <c r="CG57" s="1310"/>
      <c r="CH57" s="1310"/>
      <c r="CI57" s="1310"/>
      <c r="CJ57" s="1310"/>
      <c r="CK57" s="1310"/>
      <c r="CL57" s="1310"/>
      <c r="CM57" s="1310"/>
      <c r="CN57" s="1310">
        <v>61.9</v>
      </c>
      <c r="CO57" s="1310"/>
      <c r="CP57" s="1310"/>
      <c r="CQ57" s="1310"/>
      <c r="CR57" s="1310"/>
      <c r="CS57" s="1310"/>
      <c r="CT57" s="1310"/>
      <c r="CU57" s="1310"/>
      <c r="CV57" s="1310">
        <v>62.6</v>
      </c>
      <c r="CW57" s="1310"/>
      <c r="CX57" s="1310"/>
      <c r="CY57" s="1310"/>
      <c r="CZ57" s="1310"/>
      <c r="DA57" s="1310"/>
      <c r="DB57" s="1310"/>
      <c r="DC57" s="1310"/>
      <c r="DD57" s="1313"/>
      <c r="DE57" s="1311"/>
    </row>
    <row r="58" spans="1:109" s="1288" customFormat="1" ht="12.9" x14ac:dyDescent="0.2">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ht="12.9" x14ac:dyDescent="0.2">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ht="12.9" x14ac:dyDescent="0.2">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ht="12.9" x14ac:dyDescent="0.2">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ht="12.9" x14ac:dyDescent="0.2">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6.7" x14ac:dyDescent="0.2">
      <c r="B63" s="1319" t="s">
        <v>634</v>
      </c>
    </row>
    <row r="64" spans="1:109" ht="12.9" x14ac:dyDescent="0.2">
      <c r="B64" s="1280"/>
      <c r="G64" s="1287"/>
      <c r="I64" s="1320"/>
      <c r="J64" s="1320"/>
      <c r="K64" s="1320"/>
      <c r="L64" s="1320"/>
      <c r="M64" s="1320"/>
      <c r="N64" s="1321"/>
      <c r="AM64" s="1287"/>
      <c r="AN64" s="1287" t="s">
        <v>627</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ht="12.9" x14ac:dyDescent="0.2">
      <c r="B65" s="1280"/>
      <c r="AN65" s="1289" t="s">
        <v>635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2.9" x14ac:dyDescent="0.2">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2.9" x14ac:dyDescent="0.2">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2.9" x14ac:dyDescent="0.2">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2.9" x14ac:dyDescent="0.2">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2.9" x14ac:dyDescent="0.2">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ht="12.9" x14ac:dyDescent="0.2">
      <c r="B71" s="1280"/>
      <c r="G71" s="1325"/>
      <c r="I71" s="1326"/>
      <c r="J71" s="1323"/>
      <c r="K71" s="1323"/>
      <c r="L71" s="1324"/>
      <c r="M71" s="1323"/>
      <c r="N71" s="1324"/>
      <c r="AM71" s="1325"/>
      <c r="AN71" s="1273" t="s">
        <v>629</v>
      </c>
    </row>
    <row r="72" spans="2:107" ht="12.9" x14ac:dyDescent="0.2">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570</v>
      </c>
      <c r="BQ72" s="1305"/>
      <c r="BR72" s="1305"/>
      <c r="BS72" s="1305"/>
      <c r="BT72" s="1305"/>
      <c r="BU72" s="1305"/>
      <c r="BV72" s="1305"/>
      <c r="BW72" s="1305"/>
      <c r="BX72" s="1305" t="s">
        <v>571</v>
      </c>
      <c r="BY72" s="1305"/>
      <c r="BZ72" s="1305"/>
      <c r="CA72" s="1305"/>
      <c r="CB72" s="1305"/>
      <c r="CC72" s="1305"/>
      <c r="CD72" s="1305"/>
      <c r="CE72" s="1305"/>
      <c r="CF72" s="1305" t="s">
        <v>572</v>
      </c>
      <c r="CG72" s="1305"/>
      <c r="CH72" s="1305"/>
      <c r="CI72" s="1305"/>
      <c r="CJ72" s="1305"/>
      <c r="CK72" s="1305"/>
      <c r="CL72" s="1305"/>
      <c r="CM72" s="1305"/>
      <c r="CN72" s="1305" t="s">
        <v>573</v>
      </c>
      <c r="CO72" s="1305"/>
      <c r="CP72" s="1305"/>
      <c r="CQ72" s="1305"/>
      <c r="CR72" s="1305"/>
      <c r="CS72" s="1305"/>
      <c r="CT72" s="1305"/>
      <c r="CU72" s="1305"/>
      <c r="CV72" s="1305" t="s">
        <v>574</v>
      </c>
      <c r="CW72" s="1305"/>
      <c r="CX72" s="1305"/>
      <c r="CY72" s="1305"/>
      <c r="CZ72" s="1305"/>
      <c r="DA72" s="1305"/>
      <c r="DB72" s="1305"/>
      <c r="DC72" s="1305"/>
    </row>
    <row r="73" spans="2:107" ht="12.9" x14ac:dyDescent="0.2">
      <c r="B73" s="1280"/>
      <c r="G73" s="1306"/>
      <c r="H73" s="1306"/>
      <c r="I73" s="1306"/>
      <c r="J73" s="1306"/>
      <c r="K73" s="1327"/>
      <c r="L73" s="1327"/>
      <c r="M73" s="1327"/>
      <c r="N73" s="1327"/>
      <c r="AM73" s="1298"/>
      <c r="AN73" s="1309" t="s">
        <v>630</v>
      </c>
      <c r="AO73" s="1309"/>
      <c r="AP73" s="1309"/>
      <c r="AQ73" s="1309"/>
      <c r="AR73" s="1309"/>
      <c r="AS73" s="1309"/>
      <c r="AT73" s="1309"/>
      <c r="AU73" s="1309"/>
      <c r="AV73" s="1309"/>
      <c r="AW73" s="1309"/>
      <c r="AX73" s="1309"/>
      <c r="AY73" s="1309"/>
      <c r="AZ73" s="1309"/>
      <c r="BA73" s="1309"/>
      <c r="BB73" s="1309" t="s">
        <v>631</v>
      </c>
      <c r="BC73" s="1309"/>
      <c r="BD73" s="1309"/>
      <c r="BE73" s="1309"/>
      <c r="BF73" s="1309"/>
      <c r="BG73" s="1309"/>
      <c r="BH73" s="1309"/>
      <c r="BI73" s="1309"/>
      <c r="BJ73" s="1309"/>
      <c r="BK73" s="1309"/>
      <c r="BL73" s="1309"/>
      <c r="BM73" s="1309"/>
      <c r="BN73" s="1309"/>
      <c r="BO73" s="1309"/>
      <c r="BP73" s="1310">
        <v>36.6</v>
      </c>
      <c r="BQ73" s="1310"/>
      <c r="BR73" s="1310"/>
      <c r="BS73" s="1310"/>
      <c r="BT73" s="1310"/>
      <c r="BU73" s="1310"/>
      <c r="BV73" s="1310"/>
      <c r="BW73" s="1310"/>
      <c r="BX73" s="1310">
        <v>41.5</v>
      </c>
      <c r="BY73" s="1310"/>
      <c r="BZ73" s="1310"/>
      <c r="CA73" s="1310"/>
      <c r="CB73" s="1310"/>
      <c r="CC73" s="1310"/>
      <c r="CD73" s="1310"/>
      <c r="CE73" s="1310"/>
      <c r="CF73" s="1310">
        <v>42.3</v>
      </c>
      <c r="CG73" s="1310"/>
      <c r="CH73" s="1310"/>
      <c r="CI73" s="1310"/>
      <c r="CJ73" s="1310"/>
      <c r="CK73" s="1310"/>
      <c r="CL73" s="1310"/>
      <c r="CM73" s="1310"/>
      <c r="CN73" s="1310">
        <v>36.1</v>
      </c>
      <c r="CO73" s="1310"/>
      <c r="CP73" s="1310"/>
      <c r="CQ73" s="1310"/>
      <c r="CR73" s="1310"/>
      <c r="CS73" s="1310"/>
      <c r="CT73" s="1310"/>
      <c r="CU73" s="1310"/>
      <c r="CV73" s="1310">
        <v>36.6</v>
      </c>
      <c r="CW73" s="1310"/>
      <c r="CX73" s="1310"/>
      <c r="CY73" s="1310"/>
      <c r="CZ73" s="1310"/>
      <c r="DA73" s="1310"/>
      <c r="DB73" s="1310"/>
      <c r="DC73" s="1310"/>
    </row>
    <row r="74" spans="2:107" ht="12.9" x14ac:dyDescent="0.2">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2.9" x14ac:dyDescent="0.2">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636</v>
      </c>
      <c r="BC75" s="1309"/>
      <c r="BD75" s="1309"/>
      <c r="BE75" s="1309"/>
      <c r="BF75" s="1309"/>
      <c r="BG75" s="1309"/>
      <c r="BH75" s="1309"/>
      <c r="BI75" s="1309"/>
      <c r="BJ75" s="1309"/>
      <c r="BK75" s="1309"/>
      <c r="BL75" s="1309"/>
      <c r="BM75" s="1309"/>
      <c r="BN75" s="1309"/>
      <c r="BO75" s="1309"/>
      <c r="BP75" s="1310">
        <v>6.1</v>
      </c>
      <c r="BQ75" s="1310"/>
      <c r="BR75" s="1310"/>
      <c r="BS75" s="1310"/>
      <c r="BT75" s="1310"/>
      <c r="BU75" s="1310"/>
      <c r="BV75" s="1310"/>
      <c r="BW75" s="1310"/>
      <c r="BX75" s="1310">
        <v>5.7</v>
      </c>
      <c r="BY75" s="1310"/>
      <c r="BZ75" s="1310"/>
      <c r="CA75" s="1310"/>
      <c r="CB75" s="1310"/>
      <c r="CC75" s="1310"/>
      <c r="CD75" s="1310"/>
      <c r="CE75" s="1310"/>
      <c r="CF75" s="1310">
        <v>5.3</v>
      </c>
      <c r="CG75" s="1310"/>
      <c r="CH75" s="1310"/>
      <c r="CI75" s="1310"/>
      <c r="CJ75" s="1310"/>
      <c r="CK75" s="1310"/>
      <c r="CL75" s="1310"/>
      <c r="CM75" s="1310"/>
      <c r="CN75" s="1310">
        <v>5.0999999999999996</v>
      </c>
      <c r="CO75" s="1310"/>
      <c r="CP75" s="1310"/>
      <c r="CQ75" s="1310"/>
      <c r="CR75" s="1310"/>
      <c r="CS75" s="1310"/>
      <c r="CT75" s="1310"/>
      <c r="CU75" s="1310"/>
      <c r="CV75" s="1310">
        <v>5.2</v>
      </c>
      <c r="CW75" s="1310"/>
      <c r="CX75" s="1310"/>
      <c r="CY75" s="1310"/>
      <c r="CZ75" s="1310"/>
      <c r="DA75" s="1310"/>
      <c r="DB75" s="1310"/>
      <c r="DC75" s="1310"/>
    </row>
    <row r="76" spans="2:107" ht="12.9" x14ac:dyDescent="0.2">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2.9" x14ac:dyDescent="0.2">
      <c r="B77" s="1280"/>
      <c r="G77" s="1299"/>
      <c r="H77" s="1299"/>
      <c r="I77" s="1299"/>
      <c r="J77" s="1299"/>
      <c r="K77" s="1327"/>
      <c r="L77" s="1327"/>
      <c r="M77" s="1327"/>
      <c r="N77" s="1327"/>
      <c r="AN77" s="1305" t="s">
        <v>633</v>
      </c>
      <c r="AO77" s="1305"/>
      <c r="AP77" s="1305"/>
      <c r="AQ77" s="1305"/>
      <c r="AR77" s="1305"/>
      <c r="AS77" s="1305"/>
      <c r="AT77" s="1305"/>
      <c r="AU77" s="1305"/>
      <c r="AV77" s="1305"/>
      <c r="AW77" s="1305"/>
      <c r="AX77" s="1305"/>
      <c r="AY77" s="1305"/>
      <c r="AZ77" s="1305"/>
      <c r="BA77" s="1305"/>
      <c r="BB77" s="1309" t="s">
        <v>631</v>
      </c>
      <c r="BC77" s="1309"/>
      <c r="BD77" s="1309"/>
      <c r="BE77" s="1309"/>
      <c r="BF77" s="1309"/>
      <c r="BG77" s="1309"/>
      <c r="BH77" s="1309"/>
      <c r="BI77" s="1309"/>
      <c r="BJ77" s="1309"/>
      <c r="BK77" s="1309"/>
      <c r="BL77" s="1309"/>
      <c r="BM77" s="1309"/>
      <c r="BN77" s="1309"/>
      <c r="BO77" s="1309"/>
      <c r="BP77" s="1310">
        <v>38.9</v>
      </c>
      <c r="BQ77" s="1310"/>
      <c r="BR77" s="1310"/>
      <c r="BS77" s="1310"/>
      <c r="BT77" s="1310"/>
      <c r="BU77" s="1310"/>
      <c r="BV77" s="1310"/>
      <c r="BW77" s="1310"/>
      <c r="BX77" s="1310">
        <v>37.6</v>
      </c>
      <c r="BY77" s="1310"/>
      <c r="BZ77" s="1310"/>
      <c r="CA77" s="1310"/>
      <c r="CB77" s="1310"/>
      <c r="CC77" s="1310"/>
      <c r="CD77" s="1310"/>
      <c r="CE77" s="1310"/>
      <c r="CF77" s="1310">
        <v>34</v>
      </c>
      <c r="CG77" s="1310"/>
      <c r="CH77" s="1310"/>
      <c r="CI77" s="1310"/>
      <c r="CJ77" s="1310"/>
      <c r="CK77" s="1310"/>
      <c r="CL77" s="1310"/>
      <c r="CM77" s="1310"/>
      <c r="CN77" s="1310">
        <v>33.9</v>
      </c>
      <c r="CO77" s="1310"/>
      <c r="CP77" s="1310"/>
      <c r="CQ77" s="1310"/>
      <c r="CR77" s="1310"/>
      <c r="CS77" s="1310"/>
      <c r="CT77" s="1310"/>
      <c r="CU77" s="1310"/>
      <c r="CV77" s="1310">
        <v>31.5</v>
      </c>
      <c r="CW77" s="1310"/>
      <c r="CX77" s="1310"/>
      <c r="CY77" s="1310"/>
      <c r="CZ77" s="1310"/>
      <c r="DA77" s="1310"/>
      <c r="DB77" s="1310"/>
      <c r="DC77" s="1310"/>
    </row>
    <row r="78" spans="2:107" ht="12.9" x14ac:dyDescent="0.2">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2.9" x14ac:dyDescent="0.2">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636</v>
      </c>
      <c r="BC79" s="1309"/>
      <c r="BD79" s="1309"/>
      <c r="BE79" s="1309"/>
      <c r="BF79" s="1309"/>
      <c r="BG79" s="1309"/>
      <c r="BH79" s="1309"/>
      <c r="BI79" s="1309"/>
      <c r="BJ79" s="1309"/>
      <c r="BK79" s="1309"/>
      <c r="BL79" s="1309"/>
      <c r="BM79" s="1309"/>
      <c r="BN79" s="1309"/>
      <c r="BO79" s="1309"/>
      <c r="BP79" s="1310">
        <v>6.4</v>
      </c>
      <c r="BQ79" s="1310"/>
      <c r="BR79" s="1310"/>
      <c r="BS79" s="1310"/>
      <c r="BT79" s="1310"/>
      <c r="BU79" s="1310"/>
      <c r="BV79" s="1310"/>
      <c r="BW79" s="1310"/>
      <c r="BX79" s="1310">
        <v>6.1</v>
      </c>
      <c r="BY79" s="1310"/>
      <c r="BZ79" s="1310"/>
      <c r="CA79" s="1310"/>
      <c r="CB79" s="1310"/>
      <c r="CC79" s="1310"/>
      <c r="CD79" s="1310"/>
      <c r="CE79" s="1310"/>
      <c r="CF79" s="1310">
        <v>5.9</v>
      </c>
      <c r="CG79" s="1310"/>
      <c r="CH79" s="1310"/>
      <c r="CI79" s="1310"/>
      <c r="CJ79" s="1310"/>
      <c r="CK79" s="1310"/>
      <c r="CL79" s="1310"/>
      <c r="CM79" s="1310"/>
      <c r="CN79" s="1310">
        <v>5.7</v>
      </c>
      <c r="CO79" s="1310"/>
      <c r="CP79" s="1310"/>
      <c r="CQ79" s="1310"/>
      <c r="CR79" s="1310"/>
      <c r="CS79" s="1310"/>
      <c r="CT79" s="1310"/>
      <c r="CU79" s="1310"/>
      <c r="CV79" s="1310">
        <v>5.4</v>
      </c>
      <c r="CW79" s="1310"/>
      <c r="CX79" s="1310"/>
      <c r="CY79" s="1310"/>
      <c r="CZ79" s="1310"/>
      <c r="DA79" s="1310"/>
      <c r="DB79" s="1310"/>
      <c r="DC79" s="1310"/>
    </row>
    <row r="80" spans="2:107" ht="12.9" x14ac:dyDescent="0.2">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2.9" x14ac:dyDescent="0.2">
      <c r="B81" s="1280"/>
    </row>
    <row r="82" spans="2:109" ht="16.7" x14ac:dyDescent="0.2">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ht="12.9" x14ac:dyDescent="0.2">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ht="12.9" x14ac:dyDescent="0.2">
      <c r="DD84" s="1273"/>
      <c r="DE84" s="1273"/>
    </row>
    <row r="85" spans="2:109" ht="12.9" x14ac:dyDescent="0.2">
      <c r="DD85" s="1273"/>
      <c r="DE85" s="1273"/>
    </row>
    <row r="86" spans="2:109" ht="12.9" hidden="1" x14ac:dyDescent="0.2">
      <c r="DD86" s="1273"/>
      <c r="DE86" s="1273"/>
    </row>
    <row r="87" spans="2:109" ht="12.9" hidden="1" x14ac:dyDescent="0.2">
      <c r="K87" s="1330"/>
      <c r="AQ87" s="1330"/>
      <c r="BC87" s="1330"/>
      <c r="BO87" s="1330"/>
      <c r="CA87" s="1330"/>
      <c r="CM87" s="1330"/>
      <c r="CY87" s="1330"/>
      <c r="DD87" s="1273"/>
      <c r="DE87" s="1273"/>
    </row>
    <row r="88" spans="2:109" ht="12.9" hidden="1" x14ac:dyDescent="0.2">
      <c r="DD88" s="1273"/>
      <c r="DE88" s="1273"/>
    </row>
    <row r="89" spans="2:109" ht="12.9" hidden="1" x14ac:dyDescent="0.2">
      <c r="DD89" s="1273"/>
      <c r="DE89" s="1273"/>
    </row>
    <row r="90" spans="2:109" ht="12.9" hidden="1" x14ac:dyDescent="0.2">
      <c r="DD90" s="1273"/>
      <c r="DE90" s="1273"/>
    </row>
    <row r="91" spans="2:109" ht="12.9" hidden="1" x14ac:dyDescent="0.2">
      <c r="DD91" s="1273"/>
      <c r="DE91" s="1273"/>
    </row>
    <row r="92" spans="2:109" ht="13.6" hidden="1" customHeight="1" x14ac:dyDescent="0.2">
      <c r="DD92" s="1273"/>
      <c r="DE92" s="1273"/>
    </row>
    <row r="93" spans="2:109" ht="13.6" hidden="1" customHeight="1" x14ac:dyDescent="0.2">
      <c r="DD93" s="1273"/>
      <c r="DE93" s="1273"/>
    </row>
    <row r="94" spans="2:109" ht="13.6" hidden="1" customHeight="1" x14ac:dyDescent="0.2">
      <c r="DD94" s="1273"/>
      <c r="DE94" s="1273"/>
    </row>
    <row r="95" spans="2:109" ht="13.6" hidden="1" customHeight="1" x14ac:dyDescent="0.2">
      <c r="DD95" s="1273"/>
      <c r="DE95" s="1273"/>
    </row>
    <row r="96" spans="2:109" ht="13.6" hidden="1" customHeight="1" x14ac:dyDescent="0.2">
      <c r="DD96" s="1273"/>
      <c r="DE96" s="1273"/>
    </row>
    <row r="97" s="1273" customFormat="1" ht="13.6" hidden="1" customHeight="1" x14ac:dyDescent="0.2"/>
    <row r="98" s="1273" customFormat="1" ht="13.6" hidden="1" customHeight="1" x14ac:dyDescent="0.2"/>
    <row r="99" s="1273" customFormat="1" ht="13.6" hidden="1" customHeight="1" x14ac:dyDescent="0.2"/>
    <row r="100" s="1273" customFormat="1" ht="13.6" hidden="1" customHeight="1" x14ac:dyDescent="0.2"/>
    <row r="101" s="1273" customFormat="1" ht="13.6" hidden="1" customHeight="1" x14ac:dyDescent="0.2"/>
    <row r="102" s="1273" customFormat="1" ht="13.6" hidden="1" customHeight="1" x14ac:dyDescent="0.2"/>
    <row r="103" s="1273" customFormat="1" ht="13.6" hidden="1" customHeight="1" x14ac:dyDescent="0.2"/>
    <row r="104" s="1273" customFormat="1" ht="13.6" hidden="1" customHeight="1" x14ac:dyDescent="0.2"/>
    <row r="105" s="1273" customFormat="1" ht="13.6" hidden="1" customHeight="1" x14ac:dyDescent="0.2"/>
    <row r="106" s="1273" customFormat="1" ht="13.6" hidden="1" customHeight="1" x14ac:dyDescent="0.2"/>
    <row r="107" s="1273" customFormat="1" ht="13.6" hidden="1" customHeight="1" x14ac:dyDescent="0.2"/>
    <row r="108" s="1273" customFormat="1" ht="13.6" hidden="1" customHeight="1" x14ac:dyDescent="0.2"/>
    <row r="109" s="1273" customFormat="1" ht="13.6" hidden="1" customHeight="1" x14ac:dyDescent="0.2"/>
    <row r="110" s="1273" customFormat="1" ht="13.6" hidden="1" customHeight="1" x14ac:dyDescent="0.2"/>
    <row r="111" s="1273" customFormat="1" ht="13.6" hidden="1" customHeight="1" x14ac:dyDescent="0.2"/>
    <row r="112" s="1273" customFormat="1" ht="13.6" hidden="1" customHeight="1" x14ac:dyDescent="0.2"/>
    <row r="113" s="1273" customFormat="1" ht="13.6" hidden="1" customHeight="1" x14ac:dyDescent="0.2"/>
    <row r="114" s="1273" customFormat="1" ht="13.6" hidden="1" customHeight="1" x14ac:dyDescent="0.2"/>
    <row r="115" s="1273" customFormat="1" ht="13.6" hidden="1" customHeight="1" x14ac:dyDescent="0.2"/>
    <row r="116" s="1273" customFormat="1" ht="13.6" hidden="1" customHeight="1" x14ac:dyDescent="0.2"/>
    <row r="117" s="1273" customFormat="1" ht="13.6" hidden="1" customHeight="1" x14ac:dyDescent="0.2"/>
    <row r="118" s="1273" customFormat="1" ht="13.6" hidden="1" customHeight="1" x14ac:dyDescent="0.2"/>
    <row r="119" s="1273" customFormat="1" ht="13.6" hidden="1" customHeight="1" x14ac:dyDescent="0.2"/>
    <row r="120" s="1273" customFormat="1" ht="13.6" hidden="1" customHeight="1" x14ac:dyDescent="0.2"/>
    <row r="121" s="1273" customFormat="1" ht="13.6" hidden="1" customHeight="1" x14ac:dyDescent="0.2"/>
    <row r="122" s="1273" customFormat="1" ht="13.6" hidden="1" customHeight="1" x14ac:dyDescent="0.2"/>
    <row r="123" s="1273" customFormat="1" ht="13.6" hidden="1" customHeight="1" x14ac:dyDescent="0.2"/>
    <row r="124" s="1273" customFormat="1" ht="13.6" hidden="1" customHeight="1" x14ac:dyDescent="0.2"/>
    <row r="125" s="1273" customFormat="1" ht="13.6" hidden="1" customHeight="1" x14ac:dyDescent="0.2"/>
    <row r="126" s="1273" customFormat="1" ht="13.6" hidden="1" customHeight="1" x14ac:dyDescent="0.2"/>
    <row r="127" s="1273" customFormat="1" ht="13.6" hidden="1" customHeight="1" x14ac:dyDescent="0.2"/>
    <row r="128" s="1273" customFormat="1" ht="13.6" hidden="1" customHeight="1" x14ac:dyDescent="0.2"/>
    <row r="129" s="1273" customFormat="1" ht="13.6" hidden="1" customHeight="1" x14ac:dyDescent="0.2"/>
    <row r="130" s="1273" customFormat="1" ht="13.6" hidden="1" customHeight="1" x14ac:dyDescent="0.2"/>
    <row r="131" s="1273" customFormat="1" ht="13.6" hidden="1" customHeight="1" x14ac:dyDescent="0.2"/>
    <row r="132" s="1273" customFormat="1" ht="13.6" hidden="1" customHeight="1" x14ac:dyDescent="0.2"/>
    <row r="133" s="1273" customFormat="1" ht="13.6" hidden="1" customHeight="1" x14ac:dyDescent="0.2"/>
    <row r="134" s="1273" customFormat="1" ht="13.6" hidden="1" customHeight="1" x14ac:dyDescent="0.2"/>
    <row r="135" s="1273" customFormat="1" ht="13.6" hidden="1" customHeight="1" x14ac:dyDescent="0.2"/>
    <row r="136" s="1273" customFormat="1" ht="13.6" hidden="1" customHeight="1" x14ac:dyDescent="0.2"/>
    <row r="137" s="1273" customFormat="1" ht="13.6" hidden="1" customHeight="1" x14ac:dyDescent="0.2"/>
    <row r="138" s="1273" customFormat="1" ht="13.6" hidden="1" customHeight="1" x14ac:dyDescent="0.2"/>
    <row r="139" s="1273" customFormat="1" ht="13.6" hidden="1" customHeight="1" x14ac:dyDescent="0.2"/>
    <row r="140" s="1273" customFormat="1" ht="13.6" hidden="1" customHeight="1" x14ac:dyDescent="0.2"/>
    <row r="141" s="1273" customFormat="1" ht="13.6" hidden="1" customHeight="1" x14ac:dyDescent="0.2"/>
    <row r="142" s="1273" customFormat="1" ht="13.6" hidden="1" customHeight="1" x14ac:dyDescent="0.2"/>
    <row r="143" s="1273" customFormat="1" ht="13.6" hidden="1" customHeight="1" x14ac:dyDescent="0.2"/>
    <row r="144" s="1273" customFormat="1" ht="13.6" hidden="1" customHeight="1" x14ac:dyDescent="0.2"/>
    <row r="145" s="1273" customFormat="1" ht="13.6" hidden="1" customHeight="1" x14ac:dyDescent="0.2"/>
    <row r="146" s="1273" customFormat="1" ht="13.6" hidden="1" customHeight="1" x14ac:dyDescent="0.2"/>
    <row r="147" s="1273" customFormat="1" ht="13.6" hidden="1" customHeight="1" x14ac:dyDescent="0.2"/>
    <row r="148" s="1273" customFormat="1" ht="13.6" hidden="1" customHeight="1" x14ac:dyDescent="0.2"/>
    <row r="149" s="1273" customFormat="1" ht="13.6" hidden="1" customHeight="1" x14ac:dyDescent="0.2"/>
    <row r="150" s="1273" customFormat="1" ht="13.6" hidden="1" customHeight="1" x14ac:dyDescent="0.2"/>
    <row r="151" s="1273" customFormat="1" ht="13.6" hidden="1" customHeight="1" x14ac:dyDescent="0.2"/>
    <row r="152" s="1273" customFormat="1" ht="13.6" hidden="1" customHeight="1" x14ac:dyDescent="0.2"/>
    <row r="153" s="1273" customFormat="1" ht="13.6" hidden="1" customHeight="1" x14ac:dyDescent="0.2"/>
    <row r="154" s="1273" customFormat="1" ht="13.6" hidden="1" customHeight="1" x14ac:dyDescent="0.2"/>
    <row r="155" s="1273" customFormat="1" ht="13.6" hidden="1" customHeight="1" x14ac:dyDescent="0.2"/>
    <row r="156" s="1273" customFormat="1" ht="13.6" hidden="1" customHeight="1" x14ac:dyDescent="0.2"/>
    <row r="157" s="1273" customFormat="1" ht="13.6" hidden="1" customHeight="1" x14ac:dyDescent="0.2"/>
    <row r="158" s="1273" customFormat="1" ht="13.6" hidden="1" customHeight="1" x14ac:dyDescent="0.2"/>
    <row r="159" s="1273" customFormat="1" ht="13.6" hidden="1" customHeight="1" x14ac:dyDescent="0.2"/>
    <row r="160" s="1273" customFormat="1" ht="13.6" hidden="1" customHeight="1" x14ac:dyDescent="0.2"/>
  </sheetData>
  <sheetProtection algorithmName="SHA-512" hashValue="Z9BWYQD6szWHzGqNojMZ1Obf6wuk0vtEUaK9lCJbRGyZX43S/1Rk8uqlg+ohb2AiQ/L94z/HrRhjmVV0eSArGw==" saltValue="pJbZxqHdtD05uoC/HQv40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DE48" sqref="DE48"/>
    </sheetView>
  </sheetViews>
  <sheetFormatPr defaultColWidth="0" defaultRowHeight="13.6" customHeight="1" zeroHeight="1" x14ac:dyDescent="0.2"/>
  <cols>
    <col min="1" max="34" width="2.5" style="293" customWidth="1"/>
    <col min="35" max="122" width="2.5" style="292" customWidth="1"/>
    <col min="123" max="16384" width="2.5" style="292" hidden="1"/>
  </cols>
  <sheetData>
    <row r="1" spans="1:34" ht="13.6"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2.9" x14ac:dyDescent="0.2">
      <c r="S2" s="292"/>
      <c r="AH2" s="292"/>
    </row>
    <row r="3" spans="1:34" ht="12.9"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2.9" x14ac:dyDescent="0.2"/>
    <row r="5" spans="1:34" ht="12.9" x14ac:dyDescent="0.2"/>
    <row r="6" spans="1:34" ht="12.9" x14ac:dyDescent="0.2"/>
    <row r="7" spans="1:34" ht="12.9" x14ac:dyDescent="0.2"/>
    <row r="8" spans="1:34" ht="12.9" x14ac:dyDescent="0.2"/>
    <row r="9" spans="1:34" ht="12.9" x14ac:dyDescent="0.2">
      <c r="AH9" s="292"/>
    </row>
    <row r="10" spans="1:34" ht="12.9" x14ac:dyDescent="0.2"/>
    <row r="11" spans="1:34" ht="12.9" x14ac:dyDescent="0.2"/>
    <row r="12" spans="1:34" ht="12.9" x14ac:dyDescent="0.2"/>
    <row r="13" spans="1:34" ht="12.9" x14ac:dyDescent="0.2"/>
    <row r="14" spans="1:34" ht="12.9" x14ac:dyDescent="0.2"/>
    <row r="15" spans="1:34" ht="12.9" x14ac:dyDescent="0.2"/>
    <row r="16" spans="1:34" ht="12.9" x14ac:dyDescent="0.2"/>
    <row r="17" spans="12:34" ht="12.9" x14ac:dyDescent="0.2">
      <c r="AH17" s="292"/>
    </row>
    <row r="18" spans="12:34" ht="12.9" x14ac:dyDescent="0.2"/>
    <row r="19" spans="12:34" ht="12.9" x14ac:dyDescent="0.2"/>
    <row r="20" spans="12:34" ht="12.9" x14ac:dyDescent="0.2">
      <c r="AH20" s="292"/>
    </row>
    <row r="21" spans="12:34" ht="12.9" x14ac:dyDescent="0.2">
      <c r="AH21" s="292"/>
    </row>
    <row r="22" spans="12:34" ht="12.9" x14ac:dyDescent="0.2"/>
    <row r="23" spans="12:34" ht="12.9" x14ac:dyDescent="0.2"/>
    <row r="24" spans="12:34" ht="12.9" x14ac:dyDescent="0.2">
      <c r="Q24" s="292"/>
    </row>
    <row r="25" spans="12:34" ht="12.9" x14ac:dyDescent="0.2"/>
    <row r="26" spans="12:34" ht="12.9" x14ac:dyDescent="0.2"/>
    <row r="27" spans="12:34" ht="12.9" x14ac:dyDescent="0.2"/>
    <row r="28" spans="12:34" ht="12.9" x14ac:dyDescent="0.2">
      <c r="O28" s="292"/>
      <c r="T28" s="292"/>
      <c r="AH28" s="292"/>
    </row>
    <row r="29" spans="12:34" ht="12.9" x14ac:dyDescent="0.2"/>
    <row r="30" spans="12:34" ht="12.9" x14ac:dyDescent="0.2"/>
    <row r="31" spans="12:34" ht="12.9" x14ac:dyDescent="0.2">
      <c r="Q31" s="292"/>
    </row>
    <row r="32" spans="12:34" ht="12.9" x14ac:dyDescent="0.2">
      <c r="L32" s="292"/>
    </row>
    <row r="33" spans="2:34" ht="12.9" x14ac:dyDescent="0.2">
      <c r="C33" s="292"/>
      <c r="E33" s="292"/>
      <c r="G33" s="292"/>
      <c r="I33" s="292"/>
      <c r="X33" s="292"/>
    </row>
    <row r="34" spans="2:34" ht="12.9" x14ac:dyDescent="0.2">
      <c r="B34" s="292"/>
      <c r="P34" s="292"/>
      <c r="R34" s="292"/>
      <c r="T34" s="292"/>
    </row>
    <row r="35" spans="2:34" ht="12.9" x14ac:dyDescent="0.2">
      <c r="D35" s="292"/>
      <c r="W35" s="292"/>
      <c r="AC35" s="292"/>
      <c r="AD35" s="292"/>
      <c r="AE35" s="292"/>
      <c r="AF35" s="292"/>
      <c r="AG35" s="292"/>
      <c r="AH35" s="292"/>
    </row>
    <row r="36" spans="2:34" ht="12.9" x14ac:dyDescent="0.2">
      <c r="H36" s="292"/>
      <c r="J36" s="292"/>
      <c r="K36" s="292"/>
      <c r="M36" s="292"/>
      <c r="Y36" s="292"/>
      <c r="Z36" s="292"/>
      <c r="AA36" s="292"/>
      <c r="AB36" s="292"/>
      <c r="AC36" s="292"/>
      <c r="AD36" s="292"/>
      <c r="AE36" s="292"/>
      <c r="AF36" s="292"/>
      <c r="AG36" s="292"/>
      <c r="AH36" s="292"/>
    </row>
    <row r="37" spans="2:34" ht="12.9" x14ac:dyDescent="0.2">
      <c r="AH37" s="292"/>
    </row>
    <row r="38" spans="2:34" ht="12.9" x14ac:dyDescent="0.2">
      <c r="AG38" s="292"/>
      <c r="AH38" s="292"/>
    </row>
    <row r="39" spans="2:34" ht="12.9" x14ac:dyDescent="0.2"/>
    <row r="40" spans="2:34" ht="12.9" x14ac:dyDescent="0.2">
      <c r="X40" s="292"/>
    </row>
    <row r="41" spans="2:34" ht="12.9" x14ac:dyDescent="0.2">
      <c r="R41" s="292"/>
    </row>
    <row r="42" spans="2:34" ht="12.9" x14ac:dyDescent="0.2">
      <c r="W42" s="292"/>
    </row>
    <row r="43" spans="2:34" ht="12.9" x14ac:dyDescent="0.2">
      <c r="Y43" s="292"/>
      <c r="Z43" s="292"/>
      <c r="AA43" s="292"/>
      <c r="AB43" s="292"/>
      <c r="AC43" s="292"/>
      <c r="AD43" s="292"/>
      <c r="AE43" s="292"/>
      <c r="AF43" s="292"/>
      <c r="AG43" s="292"/>
      <c r="AH43" s="292"/>
    </row>
    <row r="44" spans="2:34" ht="12.9" x14ac:dyDescent="0.2">
      <c r="AH44" s="292"/>
    </row>
    <row r="45" spans="2:34" ht="12.9" x14ac:dyDescent="0.2">
      <c r="X45" s="292"/>
    </row>
    <row r="46" spans="2:34" ht="12.9" x14ac:dyDescent="0.2"/>
    <row r="47" spans="2:34" ht="12.9" x14ac:dyDescent="0.2"/>
    <row r="48" spans="2:34" ht="12.9" x14ac:dyDescent="0.2">
      <c r="W48" s="292"/>
      <c r="Y48" s="292"/>
      <c r="Z48" s="292"/>
      <c r="AA48" s="292"/>
      <c r="AB48" s="292"/>
      <c r="AC48" s="292"/>
      <c r="AD48" s="292"/>
      <c r="AE48" s="292"/>
      <c r="AF48" s="292"/>
      <c r="AG48" s="292"/>
      <c r="AH48" s="292"/>
    </row>
    <row r="49" spans="28:34" ht="12.9" x14ac:dyDescent="0.2"/>
    <row r="50" spans="28:34" ht="12.9" x14ac:dyDescent="0.2">
      <c r="AE50" s="292"/>
      <c r="AF50" s="292"/>
      <c r="AG50" s="292"/>
      <c r="AH50" s="292"/>
    </row>
    <row r="51" spans="28:34" ht="12.9" x14ac:dyDescent="0.2">
      <c r="AC51" s="292"/>
      <c r="AD51" s="292"/>
      <c r="AE51" s="292"/>
      <c r="AF51" s="292"/>
      <c r="AG51" s="292"/>
      <c r="AH51" s="292"/>
    </row>
    <row r="52" spans="28:34" ht="12.9" x14ac:dyDescent="0.2"/>
    <row r="53" spans="28:34" ht="12.9" x14ac:dyDescent="0.2">
      <c r="AF53" s="292"/>
      <c r="AG53" s="292"/>
      <c r="AH53" s="292"/>
    </row>
    <row r="54" spans="28:34" ht="12.9" x14ac:dyDescent="0.2">
      <c r="AH54" s="292"/>
    </row>
    <row r="55" spans="28:34" ht="12.9" x14ac:dyDescent="0.2"/>
    <row r="56" spans="28:34" ht="12.9" x14ac:dyDescent="0.2">
      <c r="AB56" s="292"/>
      <c r="AC56" s="292"/>
      <c r="AD56" s="292"/>
      <c r="AE56" s="292"/>
      <c r="AF56" s="292"/>
      <c r="AG56" s="292"/>
      <c r="AH56" s="292"/>
    </row>
    <row r="57" spans="28:34" ht="12.9" x14ac:dyDescent="0.2">
      <c r="AH57" s="292"/>
    </row>
    <row r="58" spans="28:34" ht="12.9" x14ac:dyDescent="0.2">
      <c r="AH58" s="292"/>
    </row>
    <row r="59" spans="28:34" ht="12.9" x14ac:dyDescent="0.2"/>
    <row r="60" spans="28:34" ht="12.9" x14ac:dyDescent="0.2"/>
    <row r="61" spans="28:34" ht="12.9" x14ac:dyDescent="0.2"/>
    <row r="62" spans="28:34" ht="12.9" x14ac:dyDescent="0.2"/>
    <row r="63" spans="28:34" ht="12.9" x14ac:dyDescent="0.2">
      <c r="AH63" s="292"/>
    </row>
    <row r="64" spans="28:34" ht="12.9" x14ac:dyDescent="0.2">
      <c r="AG64" s="292"/>
      <c r="AH64" s="292"/>
    </row>
    <row r="65" spans="28:34" ht="12.9" x14ac:dyDescent="0.2"/>
    <row r="66" spans="28:34" ht="12.9" x14ac:dyDescent="0.2"/>
    <row r="67" spans="28:34" ht="12.9" x14ac:dyDescent="0.2"/>
    <row r="68" spans="28:34" ht="12.9" x14ac:dyDescent="0.2">
      <c r="AB68" s="292"/>
      <c r="AC68" s="292"/>
      <c r="AD68" s="292"/>
      <c r="AE68" s="292"/>
      <c r="AF68" s="292"/>
      <c r="AG68" s="292"/>
      <c r="AH68" s="292"/>
    </row>
    <row r="69" spans="28:34" ht="12.9" x14ac:dyDescent="0.2">
      <c r="AF69" s="292"/>
      <c r="AG69" s="292"/>
      <c r="AH69" s="292"/>
    </row>
    <row r="70" spans="28:34" ht="12.9" x14ac:dyDescent="0.2"/>
    <row r="71" spans="28:34" ht="12.9" x14ac:dyDescent="0.2"/>
    <row r="72" spans="28:34" ht="12.9" x14ac:dyDescent="0.2"/>
    <row r="73" spans="28:34" ht="12.9" x14ac:dyDescent="0.2"/>
    <row r="74" spans="28:34" ht="12.9" x14ac:dyDescent="0.2"/>
    <row r="75" spans="28:34" ht="12.9" x14ac:dyDescent="0.2">
      <c r="AH75" s="292"/>
    </row>
    <row r="76" spans="28:34" ht="12.9" x14ac:dyDescent="0.2">
      <c r="AF76" s="292"/>
      <c r="AG76" s="292"/>
      <c r="AH76" s="292"/>
    </row>
    <row r="77" spans="28:34" ht="12.9" x14ac:dyDescent="0.2">
      <c r="AG77" s="292"/>
      <c r="AH77" s="292"/>
    </row>
    <row r="78" spans="28:34" ht="12.9" x14ac:dyDescent="0.2"/>
    <row r="79" spans="28:34" ht="12.9" x14ac:dyDescent="0.2"/>
    <row r="80" spans="28:34" ht="12.9" x14ac:dyDescent="0.2"/>
    <row r="81" spans="25:34" ht="12.9" x14ac:dyDescent="0.2"/>
    <row r="82" spans="25:34" ht="12.9" x14ac:dyDescent="0.2">
      <c r="Y82" s="292"/>
    </row>
    <row r="83" spans="25:34" ht="12.9" x14ac:dyDescent="0.2">
      <c r="Y83" s="292"/>
      <c r="Z83" s="292"/>
      <c r="AA83" s="292"/>
      <c r="AB83" s="292"/>
      <c r="AC83" s="292"/>
      <c r="AD83" s="292"/>
      <c r="AE83" s="292"/>
      <c r="AF83" s="292"/>
      <c r="AG83" s="292"/>
      <c r="AH83" s="292"/>
    </row>
    <row r="84" spans="25:34" ht="12.9" x14ac:dyDescent="0.2"/>
    <row r="85" spans="25:34" ht="12.9" x14ac:dyDescent="0.2"/>
    <row r="86" spans="25:34" ht="12.9" x14ac:dyDescent="0.2"/>
    <row r="87" spans="25:34" ht="12.9" x14ac:dyDescent="0.2"/>
    <row r="88" spans="25:34" ht="12.9" x14ac:dyDescent="0.2">
      <c r="AH88" s="292"/>
    </row>
    <row r="89" spans="25:34" ht="12.9" x14ac:dyDescent="0.2"/>
    <row r="90" spans="25:34" ht="12.9" x14ac:dyDescent="0.2"/>
    <row r="91" spans="25:34" ht="12.9" x14ac:dyDescent="0.2"/>
    <row r="92" spans="25:34" ht="13.6" customHeight="1" x14ac:dyDescent="0.2"/>
    <row r="93" spans="25:34" ht="13.6" customHeight="1" x14ac:dyDescent="0.2"/>
    <row r="94" spans="25:34" ht="13.6" customHeight="1" x14ac:dyDescent="0.2">
      <c r="AF94" s="292"/>
      <c r="AG94" s="292"/>
      <c r="AH94" s="292"/>
    </row>
    <row r="95" spans="25:34" ht="13.6" customHeight="1" x14ac:dyDescent="0.2">
      <c r="AH95" s="292"/>
    </row>
    <row r="96" spans="25:34" ht="13.6" customHeight="1" x14ac:dyDescent="0.2"/>
    <row r="97" spans="33:34" ht="13.6" customHeight="1" x14ac:dyDescent="0.2"/>
    <row r="98" spans="33:34" ht="13.6" customHeight="1" x14ac:dyDescent="0.2"/>
    <row r="99" spans="33:34" ht="13.6" customHeight="1" x14ac:dyDescent="0.2"/>
    <row r="100" spans="33:34" ht="13.6" customHeight="1" x14ac:dyDescent="0.2"/>
    <row r="101" spans="33:34" ht="13.6" customHeight="1" x14ac:dyDescent="0.2">
      <c r="AH101" s="292"/>
    </row>
    <row r="102" spans="33:34" ht="13.6" customHeight="1" x14ac:dyDescent="0.2"/>
    <row r="103" spans="33:34" ht="13.6" customHeight="1" x14ac:dyDescent="0.2"/>
    <row r="104" spans="33:34" ht="13.6" customHeight="1" x14ac:dyDescent="0.2">
      <c r="AG104" s="292"/>
      <c r="AH104" s="292"/>
    </row>
    <row r="105" spans="33:34" ht="13.6" customHeight="1" x14ac:dyDescent="0.2"/>
    <row r="106" spans="33:34" ht="13.6" customHeight="1" x14ac:dyDescent="0.2"/>
    <row r="107" spans="33:34" ht="13.6" customHeight="1" x14ac:dyDescent="0.2"/>
    <row r="108" spans="33:34" ht="13.6" customHeight="1" x14ac:dyDescent="0.2"/>
    <row r="109" spans="33:34" ht="13.6" customHeight="1" x14ac:dyDescent="0.2"/>
    <row r="110" spans="33:34" ht="13.6" customHeight="1" x14ac:dyDescent="0.2"/>
    <row r="111" spans="33:34" ht="13.6" customHeight="1" x14ac:dyDescent="0.2"/>
    <row r="112" spans="33:34" ht="13.6" customHeight="1" x14ac:dyDescent="0.2"/>
    <row r="113" spans="34:122" ht="13.6" customHeight="1" x14ac:dyDescent="0.2"/>
    <row r="114" spans="34:122" ht="13.6" customHeight="1" x14ac:dyDescent="0.2"/>
    <row r="115" spans="34:122" ht="13.6" customHeight="1" x14ac:dyDescent="0.2"/>
    <row r="116" spans="34:122" ht="13.6" customHeight="1" x14ac:dyDescent="0.2">
      <c r="AH116" s="292"/>
    </row>
    <row r="117" spans="34:122" ht="13.6" customHeight="1" x14ac:dyDescent="0.2"/>
    <row r="118" spans="34:122" ht="13.6" customHeight="1" x14ac:dyDescent="0.2"/>
    <row r="119" spans="34:122" ht="13.6" customHeight="1" x14ac:dyDescent="0.2"/>
    <row r="120" spans="34:122" ht="13.6" customHeight="1" x14ac:dyDescent="0.2">
      <c r="AH120" s="292"/>
    </row>
    <row r="121" spans="34:122" ht="13.6" customHeight="1" x14ac:dyDescent="0.2">
      <c r="AH121" s="292"/>
    </row>
    <row r="122" spans="34:122" ht="13.6" customHeight="1" x14ac:dyDescent="0.2"/>
    <row r="123" spans="34:122" ht="13.6" customHeight="1" x14ac:dyDescent="0.2"/>
    <row r="124" spans="34:122" ht="13.6" customHeight="1" x14ac:dyDescent="0.2"/>
    <row r="125" spans="34:122" ht="13.6" customHeight="1" x14ac:dyDescent="0.2">
      <c r="DR125" s="292" t="s">
        <v>638</v>
      </c>
    </row>
  </sheetData>
  <sheetProtection algorithmName="SHA-512" hashValue="7y45DpdJulbniH1UAckq0HLEqnqrc+TjI0x6aPtB1c0sejbYHJPjgDRFzTO2gBlyv6ECU1YJJCNdrFE3wAy7jA==" saltValue="kbe/K9wSx8ZCaHxvNd3u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election activeCell="DE48" sqref="DE48"/>
    </sheetView>
  </sheetViews>
  <sheetFormatPr defaultColWidth="0" defaultRowHeight="13.6" customHeight="1" zeroHeight="1" x14ac:dyDescent="0.2"/>
  <cols>
    <col min="1" max="34" width="2.5" style="293" customWidth="1"/>
    <col min="35" max="122" width="2.5" style="292" customWidth="1"/>
    <col min="123" max="16384" width="2.5" style="292" hidden="1"/>
  </cols>
  <sheetData>
    <row r="1" spans="2:34" ht="13.6"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2.9" x14ac:dyDescent="0.2">
      <c r="S2" s="292"/>
      <c r="AH2" s="292"/>
    </row>
    <row r="3" spans="2:34" ht="12.9"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2.9" x14ac:dyDescent="0.2"/>
    <row r="5" spans="2:34" ht="12.9" x14ac:dyDescent="0.2"/>
    <row r="6" spans="2:34" ht="12.9" x14ac:dyDescent="0.2"/>
    <row r="7" spans="2:34" ht="12.9" x14ac:dyDescent="0.2"/>
    <row r="8" spans="2:34" ht="12.9" x14ac:dyDescent="0.2"/>
    <row r="9" spans="2:34" ht="12.9" x14ac:dyDescent="0.2">
      <c r="AH9" s="292"/>
    </row>
    <row r="10" spans="2:34" ht="12.9" x14ac:dyDescent="0.2"/>
    <row r="11" spans="2:34" ht="12.9" x14ac:dyDescent="0.2"/>
    <row r="12" spans="2:34" ht="12.9" x14ac:dyDescent="0.2"/>
    <row r="13" spans="2:34" ht="12.9" x14ac:dyDescent="0.2"/>
    <row r="14" spans="2:34" ht="12.9" x14ac:dyDescent="0.2"/>
    <row r="15" spans="2:34" ht="12.9" x14ac:dyDescent="0.2"/>
    <row r="16" spans="2:34" ht="12.9" x14ac:dyDescent="0.2"/>
    <row r="17" spans="12:34" ht="12.9" x14ac:dyDescent="0.2">
      <c r="AH17" s="292"/>
    </row>
    <row r="18" spans="12:34" ht="12.9" x14ac:dyDescent="0.2"/>
    <row r="19" spans="12:34" ht="12.9" x14ac:dyDescent="0.2"/>
    <row r="20" spans="12:34" ht="12.9" x14ac:dyDescent="0.2">
      <c r="AH20" s="292"/>
    </row>
    <row r="21" spans="12:34" ht="12.9" x14ac:dyDescent="0.2">
      <c r="AH21" s="292"/>
    </row>
    <row r="22" spans="12:34" ht="12.9" x14ac:dyDescent="0.2"/>
    <row r="23" spans="12:34" ht="12.9" x14ac:dyDescent="0.2"/>
    <row r="24" spans="12:34" ht="12.9" x14ac:dyDescent="0.2">
      <c r="Q24" s="292"/>
    </row>
    <row r="25" spans="12:34" ht="12.9" x14ac:dyDescent="0.2"/>
    <row r="26" spans="12:34" ht="12.9" x14ac:dyDescent="0.2"/>
    <row r="27" spans="12:34" ht="12.9" x14ac:dyDescent="0.2"/>
    <row r="28" spans="12:34" ht="12.9" x14ac:dyDescent="0.2">
      <c r="O28" s="292"/>
      <c r="T28" s="292"/>
      <c r="AH28" s="292"/>
    </row>
    <row r="29" spans="12:34" ht="12.9" x14ac:dyDescent="0.2"/>
    <row r="30" spans="12:34" ht="12.9" x14ac:dyDescent="0.2"/>
    <row r="31" spans="12:34" ht="12.9" x14ac:dyDescent="0.2">
      <c r="Q31" s="292"/>
    </row>
    <row r="32" spans="12:34" ht="12.9" x14ac:dyDescent="0.2">
      <c r="L32" s="292"/>
    </row>
    <row r="33" spans="2:34" ht="12.9" x14ac:dyDescent="0.2">
      <c r="C33" s="292"/>
      <c r="E33" s="292"/>
      <c r="G33" s="292"/>
      <c r="I33" s="292"/>
      <c r="X33" s="292"/>
    </row>
    <row r="34" spans="2:34" ht="12.9" x14ac:dyDescent="0.2">
      <c r="B34" s="292"/>
      <c r="P34" s="292"/>
      <c r="R34" s="292"/>
      <c r="T34" s="292"/>
    </row>
    <row r="35" spans="2:34" ht="12.9" x14ac:dyDescent="0.2">
      <c r="D35" s="292"/>
      <c r="W35" s="292"/>
      <c r="AC35" s="292"/>
      <c r="AD35" s="292"/>
      <c r="AE35" s="292"/>
      <c r="AF35" s="292"/>
      <c r="AG35" s="292"/>
      <c r="AH35" s="292"/>
    </row>
    <row r="36" spans="2:34" ht="12.9" x14ac:dyDescent="0.2">
      <c r="H36" s="292"/>
      <c r="J36" s="292"/>
      <c r="K36" s="292"/>
      <c r="M36" s="292"/>
      <c r="Y36" s="292"/>
      <c r="Z36" s="292"/>
      <c r="AA36" s="292"/>
      <c r="AB36" s="292"/>
      <c r="AC36" s="292"/>
      <c r="AD36" s="292"/>
      <c r="AE36" s="292"/>
      <c r="AF36" s="292"/>
      <c r="AG36" s="292"/>
      <c r="AH36" s="292"/>
    </row>
    <row r="37" spans="2:34" ht="12.9" x14ac:dyDescent="0.2">
      <c r="AH37" s="292"/>
    </row>
    <row r="38" spans="2:34" ht="12.9" x14ac:dyDescent="0.2">
      <c r="AG38" s="292"/>
      <c r="AH38" s="292"/>
    </row>
    <row r="39" spans="2:34" ht="12.9" x14ac:dyDescent="0.2"/>
    <row r="40" spans="2:34" ht="12.9" x14ac:dyDescent="0.2">
      <c r="X40" s="292"/>
    </row>
    <row r="41" spans="2:34" ht="12.9" x14ac:dyDescent="0.2">
      <c r="R41" s="292"/>
    </row>
    <row r="42" spans="2:34" ht="12.9" x14ac:dyDescent="0.2">
      <c r="W42" s="292"/>
    </row>
    <row r="43" spans="2:34" ht="12.9" x14ac:dyDescent="0.2">
      <c r="Y43" s="292"/>
      <c r="Z43" s="292"/>
      <c r="AA43" s="292"/>
      <c r="AB43" s="292"/>
      <c r="AC43" s="292"/>
      <c r="AD43" s="292"/>
      <c r="AE43" s="292"/>
      <c r="AF43" s="292"/>
      <c r="AG43" s="292"/>
      <c r="AH43" s="292"/>
    </row>
    <row r="44" spans="2:34" ht="12.9" x14ac:dyDescent="0.2">
      <c r="AH44" s="292"/>
    </row>
    <row r="45" spans="2:34" ht="12.9" x14ac:dyDescent="0.2">
      <c r="X45" s="292"/>
    </row>
    <row r="46" spans="2:34" ht="12.9" x14ac:dyDescent="0.2"/>
    <row r="47" spans="2:34" ht="12.9" x14ac:dyDescent="0.2"/>
    <row r="48" spans="2:34" ht="12.9" x14ac:dyDescent="0.2">
      <c r="W48" s="292"/>
      <c r="Y48" s="292"/>
      <c r="Z48" s="292"/>
      <c r="AA48" s="292"/>
      <c r="AB48" s="292"/>
      <c r="AC48" s="292"/>
      <c r="AD48" s="292"/>
      <c r="AE48" s="292"/>
      <c r="AF48" s="292"/>
      <c r="AG48" s="292"/>
      <c r="AH48" s="292"/>
    </row>
    <row r="49" spans="28:34" ht="12.9" x14ac:dyDescent="0.2"/>
    <row r="50" spans="28:34" ht="12.9" x14ac:dyDescent="0.2">
      <c r="AE50" s="292"/>
      <c r="AF50" s="292"/>
      <c r="AG50" s="292"/>
      <c r="AH50" s="292"/>
    </row>
    <row r="51" spans="28:34" ht="12.9" x14ac:dyDescent="0.2">
      <c r="AC51" s="292"/>
      <c r="AD51" s="292"/>
      <c r="AE51" s="292"/>
      <c r="AF51" s="292"/>
      <c r="AG51" s="292"/>
      <c r="AH51" s="292"/>
    </row>
    <row r="52" spans="28:34" ht="12.9" x14ac:dyDescent="0.2"/>
    <row r="53" spans="28:34" ht="12.9" x14ac:dyDescent="0.2">
      <c r="AF53" s="292"/>
      <c r="AG53" s="292"/>
      <c r="AH53" s="292"/>
    </row>
    <row r="54" spans="28:34" ht="12.9" x14ac:dyDescent="0.2">
      <c r="AH54" s="292"/>
    </row>
    <row r="55" spans="28:34" ht="12.9" x14ac:dyDescent="0.2"/>
    <row r="56" spans="28:34" ht="12.9" x14ac:dyDescent="0.2">
      <c r="AB56" s="292"/>
      <c r="AC56" s="292"/>
      <c r="AD56" s="292"/>
      <c r="AE56" s="292"/>
      <c r="AF56" s="292"/>
      <c r="AG56" s="292"/>
      <c r="AH56" s="292"/>
    </row>
    <row r="57" spans="28:34" ht="12.9" x14ac:dyDescent="0.2">
      <c r="AH57" s="292"/>
    </row>
    <row r="58" spans="28:34" ht="12.9" x14ac:dyDescent="0.2">
      <c r="AH58" s="292"/>
    </row>
    <row r="59" spans="28:34" ht="12.9" x14ac:dyDescent="0.2">
      <c r="AG59" s="292"/>
      <c r="AH59" s="292"/>
    </row>
    <row r="60" spans="28:34" ht="12.9" x14ac:dyDescent="0.2"/>
    <row r="61" spans="28:34" ht="12.9" x14ac:dyDescent="0.2"/>
    <row r="62" spans="28:34" ht="12.9" x14ac:dyDescent="0.2"/>
    <row r="63" spans="28:34" ht="12.9" x14ac:dyDescent="0.2">
      <c r="AH63" s="292"/>
    </row>
    <row r="64" spans="28:34" ht="12.9" x14ac:dyDescent="0.2">
      <c r="AG64" s="292"/>
      <c r="AH64" s="292"/>
    </row>
    <row r="65" spans="28:34" ht="12.9" x14ac:dyDescent="0.2"/>
    <row r="66" spans="28:34" ht="12.9" x14ac:dyDescent="0.2"/>
    <row r="67" spans="28:34" ht="12.9" x14ac:dyDescent="0.2"/>
    <row r="68" spans="28:34" ht="12.9" x14ac:dyDescent="0.2">
      <c r="AB68" s="292"/>
      <c r="AC68" s="292"/>
      <c r="AD68" s="292"/>
      <c r="AE68" s="292"/>
      <c r="AF68" s="292"/>
      <c r="AG68" s="292"/>
      <c r="AH68" s="292"/>
    </row>
    <row r="69" spans="28:34" ht="12.9" x14ac:dyDescent="0.2">
      <c r="AF69" s="292"/>
      <c r="AG69" s="292"/>
      <c r="AH69" s="292"/>
    </row>
    <row r="70" spans="28:34" ht="12.9" x14ac:dyDescent="0.2"/>
    <row r="71" spans="28:34" ht="12.9" x14ac:dyDescent="0.2"/>
    <row r="72" spans="28:34" ht="12.9" x14ac:dyDescent="0.2"/>
    <row r="73" spans="28:34" ht="12.9" x14ac:dyDescent="0.2"/>
    <row r="74" spans="28:34" ht="12.9" x14ac:dyDescent="0.2"/>
    <row r="75" spans="28:34" ht="12.9" x14ac:dyDescent="0.2">
      <c r="AH75" s="292"/>
    </row>
    <row r="76" spans="28:34" ht="12.9" x14ac:dyDescent="0.2">
      <c r="AF76" s="292"/>
      <c r="AG76" s="292"/>
      <c r="AH76" s="292"/>
    </row>
    <row r="77" spans="28:34" ht="12.9" x14ac:dyDescent="0.2">
      <c r="AG77" s="292"/>
      <c r="AH77" s="292"/>
    </row>
    <row r="78" spans="28:34" ht="12.9" x14ac:dyDescent="0.2"/>
    <row r="79" spans="28:34" ht="12.9" x14ac:dyDescent="0.2"/>
    <row r="80" spans="28:34" ht="12.9" x14ac:dyDescent="0.2"/>
    <row r="81" spans="25:34" ht="12.9" x14ac:dyDescent="0.2"/>
    <row r="82" spans="25:34" ht="12.9" x14ac:dyDescent="0.2">
      <c r="Y82" s="292"/>
    </row>
    <row r="83" spans="25:34" ht="12.9" x14ac:dyDescent="0.2">
      <c r="Y83" s="292"/>
      <c r="Z83" s="292"/>
      <c r="AA83" s="292"/>
      <c r="AB83" s="292"/>
      <c r="AC83" s="292"/>
      <c r="AD83" s="292"/>
      <c r="AE83" s="292"/>
      <c r="AF83" s="292"/>
      <c r="AG83" s="292"/>
      <c r="AH83" s="292"/>
    </row>
    <row r="84" spans="25:34" ht="12.9" x14ac:dyDescent="0.2"/>
    <row r="85" spans="25:34" ht="12.9" x14ac:dyDescent="0.2"/>
    <row r="86" spans="25:34" ht="12.9" x14ac:dyDescent="0.2"/>
    <row r="87" spans="25:34" ht="12.9" x14ac:dyDescent="0.2"/>
    <row r="88" spans="25:34" ht="12.9" x14ac:dyDescent="0.2">
      <c r="AH88" s="292"/>
    </row>
    <row r="89" spans="25:34" ht="12.9" x14ac:dyDescent="0.2"/>
    <row r="90" spans="25:34" ht="12.9" x14ac:dyDescent="0.2"/>
    <row r="91" spans="25:34" ht="12.9" x14ac:dyDescent="0.2"/>
    <row r="92" spans="25:34" ht="13.6" customHeight="1" x14ac:dyDescent="0.2"/>
    <row r="93" spans="25:34" ht="13.6" customHeight="1" x14ac:dyDescent="0.2"/>
    <row r="94" spans="25:34" ht="13.6" customHeight="1" x14ac:dyDescent="0.2">
      <c r="AF94" s="292"/>
      <c r="AG94" s="292"/>
      <c r="AH94" s="292"/>
    </row>
    <row r="95" spans="25:34" ht="13.6" customHeight="1" x14ac:dyDescent="0.2">
      <c r="AH95" s="292"/>
    </row>
    <row r="96" spans="25:34" ht="13.6" customHeight="1" x14ac:dyDescent="0.2"/>
    <row r="97" spans="33:34" ht="13.6" customHeight="1" x14ac:dyDescent="0.2"/>
    <row r="98" spans="33:34" ht="13.6" customHeight="1" x14ac:dyDescent="0.2"/>
    <row r="99" spans="33:34" ht="13.6" customHeight="1" x14ac:dyDescent="0.2"/>
    <row r="100" spans="33:34" ht="13.6" customHeight="1" x14ac:dyDescent="0.2"/>
    <row r="101" spans="33:34" ht="13.6" customHeight="1" x14ac:dyDescent="0.2">
      <c r="AH101" s="292"/>
    </row>
    <row r="102" spans="33:34" ht="13.6" customHeight="1" x14ac:dyDescent="0.2"/>
    <row r="103" spans="33:34" ht="13.6" customHeight="1" x14ac:dyDescent="0.2"/>
    <row r="104" spans="33:34" ht="13.6" customHeight="1" x14ac:dyDescent="0.2">
      <c r="AG104" s="292"/>
      <c r="AH104" s="292"/>
    </row>
    <row r="105" spans="33:34" ht="13.6" customHeight="1" x14ac:dyDescent="0.2"/>
    <row r="106" spans="33:34" ht="13.6" customHeight="1" x14ac:dyDescent="0.2"/>
    <row r="107" spans="33:34" ht="13.6" customHeight="1" x14ac:dyDescent="0.2"/>
    <row r="108" spans="33:34" ht="13.6" customHeight="1" x14ac:dyDescent="0.2"/>
    <row r="109" spans="33:34" ht="13.6" customHeight="1" x14ac:dyDescent="0.2"/>
    <row r="110" spans="33:34" ht="13.6" customHeight="1" x14ac:dyDescent="0.2"/>
    <row r="111" spans="33:34" ht="13.6" customHeight="1" x14ac:dyDescent="0.2"/>
    <row r="112" spans="33:34" ht="13.6" customHeight="1" x14ac:dyDescent="0.2"/>
    <row r="113" spans="34:122" ht="13.6" customHeight="1" x14ac:dyDescent="0.2"/>
    <row r="114" spans="34:122" ht="13.6" customHeight="1" x14ac:dyDescent="0.2"/>
    <row r="115" spans="34:122" ht="13.6" customHeight="1" x14ac:dyDescent="0.2"/>
    <row r="116" spans="34:122" ht="13.6" customHeight="1" x14ac:dyDescent="0.2">
      <c r="AH116" s="292"/>
    </row>
    <row r="117" spans="34:122" ht="13.6" customHeight="1" x14ac:dyDescent="0.2"/>
    <row r="118" spans="34:122" ht="13.6" customHeight="1" x14ac:dyDescent="0.2"/>
    <row r="119" spans="34:122" ht="13.6" customHeight="1" x14ac:dyDescent="0.2"/>
    <row r="120" spans="34:122" ht="13.6" customHeight="1" x14ac:dyDescent="0.2">
      <c r="AH120" s="292"/>
    </row>
    <row r="121" spans="34:122" ht="13.6" customHeight="1" x14ac:dyDescent="0.2">
      <c r="AH121" s="292"/>
    </row>
    <row r="122" spans="34:122" ht="13.6" customHeight="1" x14ac:dyDescent="0.2"/>
    <row r="123" spans="34:122" ht="13.6" customHeight="1" x14ac:dyDescent="0.2"/>
    <row r="124" spans="34:122" ht="13.6" customHeight="1" x14ac:dyDescent="0.2"/>
    <row r="125" spans="34:122" ht="13.6" customHeight="1" x14ac:dyDescent="0.2">
      <c r="DR125" s="292" t="s">
        <v>637</v>
      </c>
    </row>
  </sheetData>
  <sheetProtection algorithmName="SHA-512" hashValue="YR0bCgraO1XsAiK9q3ZiyCCLyr5IcWvy1o7G4pzJyn0QJgbOcvrGDmM4Bepx57/Xn5SwthhhsYIOiqb8jpdtKQ==" saltValue="SQOPm6dsj52G7fw/PxJQI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9765625" defaultRowHeight="12.9" x14ac:dyDescent="0.2"/>
  <cols>
    <col min="1" max="1" width="45.8984375" style="150" customWidth="1"/>
    <col min="2" max="8" width="13.3984375" style="150" customWidth="1"/>
    <col min="9" max="16384" width="11.09765625" style="150"/>
  </cols>
  <sheetData>
    <row r="1" spans="1:8" x14ac:dyDescent="0.2">
      <c r="A1" s="144"/>
      <c r="B1" s="145"/>
      <c r="C1" s="146"/>
      <c r="D1" s="147"/>
      <c r="E1" s="148"/>
      <c r="F1" s="148"/>
      <c r="G1" s="148"/>
      <c r="H1" s="149"/>
    </row>
    <row r="2" spans="1:8" x14ac:dyDescent="0.2">
      <c r="A2" s="151"/>
      <c r="B2" s="152"/>
      <c r="C2" s="153"/>
      <c r="D2" s="154" t="s">
        <v>52</v>
      </c>
      <c r="E2" s="155"/>
      <c r="F2" s="156" t="s">
        <v>567</v>
      </c>
      <c r="G2" s="157"/>
      <c r="H2" s="158"/>
    </row>
    <row r="3" spans="1:8" x14ac:dyDescent="0.2">
      <c r="A3" s="154" t="s">
        <v>560</v>
      </c>
      <c r="B3" s="159"/>
      <c r="C3" s="160"/>
      <c r="D3" s="161">
        <v>48608</v>
      </c>
      <c r="E3" s="162"/>
      <c r="F3" s="163">
        <v>46395</v>
      </c>
      <c r="G3" s="164"/>
      <c r="H3" s="165"/>
    </row>
    <row r="4" spans="1:8" x14ac:dyDescent="0.2">
      <c r="A4" s="166"/>
      <c r="B4" s="167"/>
      <c r="C4" s="168"/>
      <c r="D4" s="169">
        <v>31210</v>
      </c>
      <c r="E4" s="170"/>
      <c r="F4" s="171">
        <v>26304</v>
      </c>
      <c r="G4" s="172"/>
      <c r="H4" s="173"/>
    </row>
    <row r="5" spans="1:8" x14ac:dyDescent="0.2">
      <c r="A5" s="154" t="s">
        <v>562</v>
      </c>
      <c r="B5" s="159"/>
      <c r="C5" s="160"/>
      <c r="D5" s="161">
        <v>47570</v>
      </c>
      <c r="E5" s="162"/>
      <c r="F5" s="163">
        <v>48088</v>
      </c>
      <c r="G5" s="164"/>
      <c r="H5" s="165"/>
    </row>
    <row r="6" spans="1:8" x14ac:dyDescent="0.2">
      <c r="A6" s="166"/>
      <c r="B6" s="167"/>
      <c r="C6" s="168"/>
      <c r="D6" s="169">
        <v>32893</v>
      </c>
      <c r="E6" s="170"/>
      <c r="F6" s="171">
        <v>25183</v>
      </c>
      <c r="G6" s="172"/>
      <c r="H6" s="173"/>
    </row>
    <row r="7" spans="1:8" x14ac:dyDescent="0.2">
      <c r="A7" s="154" t="s">
        <v>563</v>
      </c>
      <c r="B7" s="159"/>
      <c r="C7" s="160"/>
      <c r="D7" s="161">
        <v>42123</v>
      </c>
      <c r="E7" s="162"/>
      <c r="F7" s="163">
        <v>46457</v>
      </c>
      <c r="G7" s="164"/>
      <c r="H7" s="165"/>
    </row>
    <row r="8" spans="1:8" x14ac:dyDescent="0.2">
      <c r="A8" s="166"/>
      <c r="B8" s="167"/>
      <c r="C8" s="168"/>
      <c r="D8" s="169">
        <v>21241</v>
      </c>
      <c r="E8" s="170"/>
      <c r="F8" s="171">
        <v>24020</v>
      </c>
      <c r="G8" s="172"/>
      <c r="H8" s="173"/>
    </row>
    <row r="9" spans="1:8" x14ac:dyDescent="0.2">
      <c r="A9" s="154" t="s">
        <v>564</v>
      </c>
      <c r="B9" s="159"/>
      <c r="C9" s="160"/>
      <c r="D9" s="161">
        <v>45482</v>
      </c>
      <c r="E9" s="162"/>
      <c r="F9" s="163">
        <v>51849</v>
      </c>
      <c r="G9" s="164"/>
      <c r="H9" s="165"/>
    </row>
    <row r="10" spans="1:8" x14ac:dyDescent="0.2">
      <c r="A10" s="166"/>
      <c r="B10" s="167"/>
      <c r="C10" s="168"/>
      <c r="D10" s="169">
        <v>20727</v>
      </c>
      <c r="E10" s="170"/>
      <c r="F10" s="171">
        <v>26326</v>
      </c>
      <c r="G10" s="172"/>
      <c r="H10" s="173"/>
    </row>
    <row r="11" spans="1:8" x14ac:dyDescent="0.2">
      <c r="A11" s="154" t="s">
        <v>565</v>
      </c>
      <c r="B11" s="159"/>
      <c r="C11" s="160"/>
      <c r="D11" s="161">
        <v>47206</v>
      </c>
      <c r="E11" s="162"/>
      <c r="F11" s="163">
        <v>52191</v>
      </c>
      <c r="G11" s="164"/>
      <c r="H11" s="165"/>
    </row>
    <row r="12" spans="1:8" x14ac:dyDescent="0.2">
      <c r="A12" s="166"/>
      <c r="B12" s="167"/>
      <c r="C12" s="174"/>
      <c r="D12" s="169">
        <v>23837</v>
      </c>
      <c r="E12" s="170"/>
      <c r="F12" s="171">
        <v>26807</v>
      </c>
      <c r="G12" s="172"/>
      <c r="H12" s="173"/>
    </row>
    <row r="13" spans="1:8" x14ac:dyDescent="0.2">
      <c r="A13" s="154"/>
      <c r="B13" s="159"/>
      <c r="C13" s="175"/>
      <c r="D13" s="176">
        <v>46198</v>
      </c>
      <c r="E13" s="177"/>
      <c r="F13" s="178">
        <v>48996</v>
      </c>
      <c r="G13" s="179"/>
      <c r="H13" s="165"/>
    </row>
    <row r="14" spans="1:8" x14ac:dyDescent="0.2">
      <c r="A14" s="166"/>
      <c r="B14" s="167"/>
      <c r="C14" s="168"/>
      <c r="D14" s="169">
        <v>25982</v>
      </c>
      <c r="E14" s="170"/>
      <c r="F14" s="171">
        <v>25728</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4.5999999999999996</v>
      </c>
      <c r="C19" s="180">
        <f>ROUND(VALUE(SUBSTITUTE(実質収支比率等に係る経年分析!G$48,"▲","-")),2)</f>
        <v>4.16</v>
      </c>
      <c r="D19" s="180">
        <f>ROUND(VALUE(SUBSTITUTE(実質収支比率等に係る経年分析!H$48,"▲","-")),2)</f>
        <v>3.9</v>
      </c>
      <c r="E19" s="180">
        <f>ROUND(VALUE(SUBSTITUTE(実質収支比率等に係る経年分析!I$48,"▲","-")),2)</f>
        <v>1.78</v>
      </c>
      <c r="F19" s="180">
        <f>ROUND(VALUE(SUBSTITUTE(実質収支比率等に係る経年分析!J$48,"▲","-")),2)</f>
        <v>2.97</v>
      </c>
    </row>
    <row r="20" spans="1:11" x14ac:dyDescent="0.2">
      <c r="A20" s="180" t="s">
        <v>55</v>
      </c>
      <c r="B20" s="180">
        <f>ROUND(VALUE(SUBSTITUTE(実質収支比率等に係る経年分析!F$47,"▲","-")),2)</f>
        <v>9.19</v>
      </c>
      <c r="C20" s="180">
        <f>ROUND(VALUE(SUBSTITUTE(実質収支比率等に係る経年分析!G$47,"▲","-")),2)</f>
        <v>6.8</v>
      </c>
      <c r="D20" s="180">
        <f>ROUND(VALUE(SUBSTITUTE(実質収支比率等に係る経年分析!H$47,"▲","-")),2)</f>
        <v>6.82</v>
      </c>
      <c r="E20" s="180">
        <f>ROUND(VALUE(SUBSTITUTE(実質収支比率等に係る経年分析!I$47,"▲","-")),2)</f>
        <v>6.8</v>
      </c>
      <c r="F20" s="180">
        <f>ROUND(VALUE(SUBSTITUTE(実質収支比率等に係る経年分析!J$47,"▲","-")),2)</f>
        <v>5.41</v>
      </c>
    </row>
    <row r="21" spans="1:11" x14ac:dyDescent="0.2">
      <c r="A21" s="180" t="s">
        <v>56</v>
      </c>
      <c r="B21" s="180">
        <f>IF(ISNUMBER(VALUE(SUBSTITUTE(実質収支比率等に係る経年分析!F$49,"▲","-"))),ROUND(VALUE(SUBSTITUTE(実質収支比率等に係る経年分析!F$49,"▲","-")),2),NA())</f>
        <v>0.4</v>
      </c>
      <c r="C21" s="180">
        <f>IF(ISNUMBER(VALUE(SUBSTITUTE(実質収支比率等に係る経年分析!G$49,"▲","-"))),ROUND(VALUE(SUBSTITUTE(実質収支比率等に係る経年分析!G$49,"▲","-")),2),NA())</f>
        <v>-2.75</v>
      </c>
      <c r="D21" s="180">
        <f>IF(ISNUMBER(VALUE(SUBSTITUTE(実質収支比率等に係る経年分析!H$49,"▲","-"))),ROUND(VALUE(SUBSTITUTE(実質収支比率等に係る経年分析!H$49,"▲","-")),2),NA())</f>
        <v>-0.26</v>
      </c>
      <c r="E21" s="180">
        <f>IF(ISNUMBER(VALUE(SUBSTITUTE(実質収支比率等に係る経年分析!I$49,"▲","-"))),ROUND(VALUE(SUBSTITUTE(実質収支比率等に係る経年分析!I$49,"▲","-")),2),NA())</f>
        <v>-2.11</v>
      </c>
      <c r="F21" s="180">
        <f>IF(ISNUMBER(VALUE(SUBSTITUTE(実質収支比率等に係る経年分析!J$49,"▲","-"))),ROUND(VALUE(SUBSTITUTE(実質収支比率等に係る経年分析!J$49,"▲","-")),2),NA())</f>
        <v>-7.0000000000000007E-2</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土地取得特別会計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2">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2">
      <c r="A32" s="181" t="str">
        <f>IF(連結実質赤字比率に係る赤字・黒字の構成分析!C$38="",NA(),連結実質赤字比率に係る赤字・黒字の構成分析!C$38)</f>
        <v>公設地方卸売市場事業特別会計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0.26</v>
      </c>
    </row>
    <row r="33" spans="1:16" x14ac:dyDescent="0.2">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0.98</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1.63</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4.1500000000000004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2.96</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8.26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9.59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11.07</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19133</v>
      </c>
      <c r="E42" s="182"/>
      <c r="F42" s="182"/>
      <c r="G42" s="182">
        <f>'実質公債費比率（分子）の構造'!L$52</f>
        <v>18582</v>
      </c>
      <c r="H42" s="182"/>
      <c r="I42" s="182"/>
      <c r="J42" s="182">
        <f>'実質公債費比率（分子）の構造'!M$52</f>
        <v>18470</v>
      </c>
      <c r="K42" s="182"/>
      <c r="L42" s="182"/>
      <c r="M42" s="182">
        <f>'実質公債費比率（分子）の構造'!N$52</f>
        <v>18304</v>
      </c>
      <c r="N42" s="182"/>
      <c r="O42" s="182"/>
      <c r="P42" s="182">
        <f>'実質公債費比率（分子）の構造'!O$52</f>
        <v>18025</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378</v>
      </c>
      <c r="C44" s="182"/>
      <c r="D44" s="182"/>
      <c r="E44" s="182">
        <f>'実質公債費比率（分子）の構造'!L$50</f>
        <v>373</v>
      </c>
      <c r="F44" s="182"/>
      <c r="G44" s="182"/>
      <c r="H44" s="182">
        <f>'実質公債費比率（分子）の構造'!M$50</f>
        <v>346</v>
      </c>
      <c r="I44" s="182"/>
      <c r="J44" s="182"/>
      <c r="K44" s="182">
        <f>'実質公債費比率（分子）の構造'!N$50</f>
        <v>336</v>
      </c>
      <c r="L44" s="182"/>
      <c r="M44" s="182"/>
      <c r="N44" s="182">
        <f>'実質公債費比率（分子）の構造'!O$50</f>
        <v>627</v>
      </c>
      <c r="O44" s="182"/>
      <c r="P44" s="182"/>
    </row>
    <row r="45" spans="1:16" x14ac:dyDescent="0.2">
      <c r="A45" s="182" t="s">
        <v>66</v>
      </c>
      <c r="B45" s="182">
        <f>'実質公債費比率（分子）の構造'!K$49</f>
        <v>1</v>
      </c>
      <c r="C45" s="182"/>
      <c r="D45" s="182"/>
      <c r="E45" s="182">
        <f>'実質公債費比率（分子）の構造'!L$49</f>
        <v>1</v>
      </c>
      <c r="F45" s="182"/>
      <c r="G45" s="182"/>
      <c r="H45" s="182">
        <f>'実質公債費比率（分子）の構造'!M$49</f>
        <v>0</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4139</v>
      </c>
      <c r="C46" s="182"/>
      <c r="D46" s="182"/>
      <c r="E46" s="182">
        <f>'実質公債費比率（分子）の構造'!L$48</f>
        <v>4143</v>
      </c>
      <c r="F46" s="182"/>
      <c r="G46" s="182"/>
      <c r="H46" s="182">
        <f>'実質公債費比率（分子）の構造'!M$48</f>
        <v>3721</v>
      </c>
      <c r="I46" s="182"/>
      <c r="J46" s="182"/>
      <c r="K46" s="182">
        <f>'実質公債費比率（分子）の構造'!N$48</f>
        <v>3112</v>
      </c>
      <c r="L46" s="182"/>
      <c r="M46" s="182"/>
      <c r="N46" s="182">
        <f>'実質公債費比率（分子）の構造'!O$48</f>
        <v>3343</v>
      </c>
      <c r="O46" s="182"/>
      <c r="P46" s="182"/>
    </row>
    <row r="47" spans="1:16" x14ac:dyDescent="0.2">
      <c r="A47" s="182" t="s">
        <v>68</v>
      </c>
      <c r="B47" s="182">
        <f>'実質公債費比率（分子）の構造'!K$47</f>
        <v>33</v>
      </c>
      <c r="C47" s="182"/>
      <c r="D47" s="182"/>
      <c r="E47" s="182">
        <f>'実質公債費比率（分子）の構造'!L$47</f>
        <v>33</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19308</v>
      </c>
      <c r="C49" s="182"/>
      <c r="D49" s="182"/>
      <c r="E49" s="182">
        <f>'実質公債費比率（分子）の構造'!L$45</f>
        <v>18620</v>
      </c>
      <c r="F49" s="182"/>
      <c r="G49" s="182"/>
      <c r="H49" s="182">
        <f>'実質公債費比率（分子）の構造'!M$45</f>
        <v>18699</v>
      </c>
      <c r="I49" s="182"/>
      <c r="J49" s="182"/>
      <c r="K49" s="182">
        <f>'実質公債費比率（分子）の構造'!N$45</f>
        <v>19163</v>
      </c>
      <c r="L49" s="182"/>
      <c r="M49" s="182"/>
      <c r="N49" s="182">
        <f>'実質公債費比率（分子）の構造'!O$45</f>
        <v>18895</v>
      </c>
      <c r="O49" s="182"/>
      <c r="P49" s="182"/>
    </row>
    <row r="50" spans="1:16" x14ac:dyDescent="0.2">
      <c r="A50" s="182" t="s">
        <v>71</v>
      </c>
      <c r="B50" s="182" t="e">
        <f>NA()</f>
        <v>#N/A</v>
      </c>
      <c r="C50" s="182">
        <f>IF(ISNUMBER('実質公債費比率（分子）の構造'!K$53),'実質公債費比率（分子）の構造'!K$53,NA())</f>
        <v>4726</v>
      </c>
      <c r="D50" s="182" t="e">
        <f>NA()</f>
        <v>#N/A</v>
      </c>
      <c r="E50" s="182" t="e">
        <f>NA()</f>
        <v>#N/A</v>
      </c>
      <c r="F50" s="182">
        <f>IF(ISNUMBER('実質公債費比率（分子）の構造'!L$53),'実質公債費比率（分子）の構造'!L$53,NA())</f>
        <v>4588</v>
      </c>
      <c r="G50" s="182" t="e">
        <f>NA()</f>
        <v>#N/A</v>
      </c>
      <c r="H50" s="182" t="e">
        <f>NA()</f>
        <v>#N/A</v>
      </c>
      <c r="I50" s="182">
        <f>IF(ISNUMBER('実質公債費比率（分子）の構造'!M$53),'実質公債費比率（分子）の構造'!M$53,NA())</f>
        <v>4296</v>
      </c>
      <c r="J50" s="182" t="e">
        <f>NA()</f>
        <v>#N/A</v>
      </c>
      <c r="K50" s="182" t="e">
        <f>NA()</f>
        <v>#N/A</v>
      </c>
      <c r="L50" s="182">
        <f>IF(ISNUMBER('実質公債費比率（分子）の構造'!N$53),'実質公債費比率（分子）の構造'!N$53,NA())</f>
        <v>4307</v>
      </c>
      <c r="M50" s="182" t="e">
        <f>NA()</f>
        <v>#N/A</v>
      </c>
      <c r="N50" s="182" t="e">
        <f>NA()</f>
        <v>#N/A</v>
      </c>
      <c r="O50" s="182">
        <f>IF(ISNUMBER('実質公債費比率（分子）の構造'!O$53),'実質公債費比率（分子）の構造'!O$53,NA())</f>
        <v>4840</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156820</v>
      </c>
      <c r="E56" s="181"/>
      <c r="F56" s="181"/>
      <c r="G56" s="181">
        <f>'将来負担比率（分子）の構造'!J$52</f>
        <v>151432</v>
      </c>
      <c r="H56" s="181"/>
      <c r="I56" s="181"/>
      <c r="J56" s="181">
        <f>'将来負担比率（分子）の構造'!K$52</f>
        <v>147561</v>
      </c>
      <c r="K56" s="181"/>
      <c r="L56" s="181"/>
      <c r="M56" s="181">
        <f>'将来負担比率（分子）の構造'!L$52</f>
        <v>145201</v>
      </c>
      <c r="N56" s="181"/>
      <c r="O56" s="181"/>
      <c r="P56" s="181">
        <f>'将来負担比率（分子）の構造'!M$52</f>
        <v>144025</v>
      </c>
    </row>
    <row r="57" spans="1:16" x14ac:dyDescent="0.2">
      <c r="A57" s="181" t="s">
        <v>42</v>
      </c>
      <c r="B57" s="181"/>
      <c r="C57" s="181"/>
      <c r="D57" s="181">
        <f>'将来負担比率（分子）の構造'!I$51</f>
        <v>38114</v>
      </c>
      <c r="E57" s="181"/>
      <c r="F57" s="181"/>
      <c r="G57" s="181">
        <f>'将来負担比率（分子）の構造'!J$51</f>
        <v>36923</v>
      </c>
      <c r="H57" s="181"/>
      <c r="I57" s="181"/>
      <c r="J57" s="181">
        <f>'将来負担比率（分子）の構造'!K$51</f>
        <v>35499</v>
      </c>
      <c r="K57" s="181"/>
      <c r="L57" s="181"/>
      <c r="M57" s="181">
        <f>'将来負担比率（分子）の構造'!L$51</f>
        <v>35404</v>
      </c>
      <c r="N57" s="181"/>
      <c r="O57" s="181"/>
      <c r="P57" s="181">
        <f>'将来負担比率（分子）の構造'!M$51</f>
        <v>36613</v>
      </c>
    </row>
    <row r="58" spans="1:16" x14ac:dyDescent="0.2">
      <c r="A58" s="181" t="s">
        <v>41</v>
      </c>
      <c r="B58" s="181"/>
      <c r="C58" s="181"/>
      <c r="D58" s="181">
        <f>'将来負担比率（分子）の構造'!I$50</f>
        <v>28446</v>
      </c>
      <c r="E58" s="181"/>
      <c r="F58" s="181"/>
      <c r="G58" s="181">
        <f>'将来負担比率（分子）の構造'!J$50</f>
        <v>25105</v>
      </c>
      <c r="H58" s="181"/>
      <c r="I58" s="181"/>
      <c r="J58" s="181">
        <f>'将来負担比率（分子）の構造'!K$50</f>
        <v>25373</v>
      </c>
      <c r="K58" s="181"/>
      <c r="L58" s="181"/>
      <c r="M58" s="181">
        <f>'将来負担比率（分子）の構造'!L$50</f>
        <v>24928</v>
      </c>
      <c r="N58" s="181"/>
      <c r="O58" s="181"/>
      <c r="P58" s="181">
        <f>'将来負担比率（分子）の構造'!M$50</f>
        <v>20879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f>'将来負担比率（分子）の構造'!J$46</f>
        <v>1</v>
      </c>
      <c r="F61" s="181"/>
      <c r="G61" s="181"/>
      <c r="H61" s="181" t="str">
        <f>'将来負担比率（分子）の構造'!K$46</f>
        <v>-</v>
      </c>
      <c r="I61" s="181"/>
      <c r="J61" s="181"/>
      <c r="K61" s="181" t="str">
        <f>'将来負担比率（分子）の構造'!L$46</f>
        <v>-</v>
      </c>
      <c r="L61" s="181"/>
      <c r="M61" s="181"/>
      <c r="N61" s="181">
        <f>'将来負担比率（分子）の構造'!M$46</f>
        <v>0</v>
      </c>
      <c r="O61" s="181"/>
      <c r="P61" s="181"/>
    </row>
    <row r="62" spans="1:16" x14ac:dyDescent="0.2">
      <c r="A62" s="181" t="s">
        <v>35</v>
      </c>
      <c r="B62" s="181">
        <f>'将来負担比率（分子）の構造'!I$45</f>
        <v>23581</v>
      </c>
      <c r="C62" s="181"/>
      <c r="D62" s="181"/>
      <c r="E62" s="181">
        <f>'将来負担比率（分子）の構造'!J$45</f>
        <v>23492</v>
      </c>
      <c r="F62" s="181"/>
      <c r="G62" s="181"/>
      <c r="H62" s="181">
        <f>'将来負担比率（分子）の構造'!K$45</f>
        <v>23057</v>
      </c>
      <c r="I62" s="181"/>
      <c r="J62" s="181"/>
      <c r="K62" s="181">
        <f>'将来負担比率（分子）の構造'!L$45</f>
        <v>23073</v>
      </c>
      <c r="L62" s="181"/>
      <c r="M62" s="181"/>
      <c r="N62" s="181">
        <f>'将来負担比率（分子）の構造'!M$45</f>
        <v>23459</v>
      </c>
      <c r="O62" s="181"/>
      <c r="P62" s="181"/>
    </row>
    <row r="63" spans="1:16" x14ac:dyDescent="0.2">
      <c r="A63" s="181" t="s">
        <v>34</v>
      </c>
      <c r="B63" s="181">
        <f>'将来負担比率（分子）の構造'!I$44</f>
        <v>1</v>
      </c>
      <c r="C63" s="181"/>
      <c r="D63" s="181"/>
      <c r="E63" s="181">
        <f>'将来負担比率（分子）の構造'!J$44</f>
        <v>1</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51303</v>
      </c>
      <c r="C64" s="181"/>
      <c r="D64" s="181"/>
      <c r="E64" s="181">
        <f>'将来負担比率（分子）の構造'!J$43</f>
        <v>50153</v>
      </c>
      <c r="F64" s="181"/>
      <c r="G64" s="181"/>
      <c r="H64" s="181">
        <f>'将来負担比率（分子）の構造'!K$43</f>
        <v>47557</v>
      </c>
      <c r="I64" s="181"/>
      <c r="J64" s="181"/>
      <c r="K64" s="181">
        <f>'将来負担比率（分子）の構造'!L$43</f>
        <v>43622</v>
      </c>
      <c r="L64" s="181"/>
      <c r="M64" s="181"/>
      <c r="N64" s="181">
        <f>'将来負担比率（分子）の構造'!M$43</f>
        <v>40828</v>
      </c>
      <c r="O64" s="181"/>
      <c r="P64" s="181"/>
    </row>
    <row r="65" spans="1:16" x14ac:dyDescent="0.2">
      <c r="A65" s="181" t="s">
        <v>32</v>
      </c>
      <c r="B65" s="181">
        <f>'将来負担比率（分子）の構造'!I$42</f>
        <v>2280</v>
      </c>
      <c r="C65" s="181"/>
      <c r="D65" s="181"/>
      <c r="E65" s="181">
        <f>'将来負担比率（分子）の構造'!J$42</f>
        <v>2725</v>
      </c>
      <c r="F65" s="181"/>
      <c r="G65" s="181"/>
      <c r="H65" s="181">
        <f>'将来負担比率（分子）の構造'!K$42</f>
        <v>3704</v>
      </c>
      <c r="I65" s="181"/>
      <c r="J65" s="181"/>
      <c r="K65" s="181">
        <f>'将来負担比率（分子）の構造'!L$42</f>
        <v>1448</v>
      </c>
      <c r="L65" s="181"/>
      <c r="M65" s="181"/>
      <c r="N65" s="181">
        <f>'将来負担比率（分子）の構造'!M$42</f>
        <v>1077</v>
      </c>
      <c r="O65" s="181"/>
      <c r="P65" s="181"/>
    </row>
    <row r="66" spans="1:16" x14ac:dyDescent="0.2">
      <c r="A66" s="181" t="s">
        <v>31</v>
      </c>
      <c r="B66" s="181">
        <f>'将来負担比率（分子）の構造'!I$41</f>
        <v>177060</v>
      </c>
      <c r="C66" s="181"/>
      <c r="D66" s="181"/>
      <c r="E66" s="181">
        <f>'将来負担比率（分子）の構造'!J$41</f>
        <v>172367</v>
      </c>
      <c r="F66" s="181"/>
      <c r="G66" s="181"/>
      <c r="H66" s="181">
        <f>'将来負担比率（分子）の構造'!K$41</f>
        <v>170166</v>
      </c>
      <c r="I66" s="181"/>
      <c r="J66" s="181"/>
      <c r="K66" s="181">
        <f>'将来負担比率（分子）の構造'!L$41</f>
        <v>168364</v>
      </c>
      <c r="L66" s="181"/>
      <c r="M66" s="181"/>
      <c r="N66" s="181">
        <f>'将来負担比率（分子）の構造'!M$41</f>
        <v>168224</v>
      </c>
      <c r="O66" s="181"/>
      <c r="P66" s="181"/>
    </row>
    <row r="67" spans="1:16" x14ac:dyDescent="0.2">
      <c r="A67" s="181" t="s">
        <v>75</v>
      </c>
      <c r="B67" s="181" t="e">
        <f>NA()</f>
        <v>#N/A</v>
      </c>
      <c r="C67" s="181">
        <f>IF(ISNUMBER('将来負担比率（分子）の構造'!I$53), IF('将来負担比率（分子）の構造'!I$53 &lt; 0, 0, '将来負担比率（分子）の構造'!I$53), NA())</f>
        <v>30845</v>
      </c>
      <c r="D67" s="181" t="e">
        <f>NA()</f>
        <v>#N/A</v>
      </c>
      <c r="E67" s="181" t="e">
        <f>NA()</f>
        <v>#N/A</v>
      </c>
      <c r="F67" s="181">
        <f>IF(ISNUMBER('将来負担比率（分子）の構造'!J$53), IF('将来負担比率（分子）の構造'!J$53 &lt; 0, 0, '将来負担比率（分子）の構造'!J$53), NA())</f>
        <v>35277</v>
      </c>
      <c r="G67" s="181" t="e">
        <f>NA()</f>
        <v>#N/A</v>
      </c>
      <c r="H67" s="181" t="e">
        <f>NA()</f>
        <v>#N/A</v>
      </c>
      <c r="I67" s="181">
        <f>IF(ISNUMBER('将来負担比率（分子）の構造'!K$53), IF('将来負担比率（分子）の構造'!K$53 &lt; 0, 0, '将来負担比率（分子）の構造'!K$53), NA())</f>
        <v>36050</v>
      </c>
      <c r="J67" s="181" t="e">
        <f>NA()</f>
        <v>#N/A</v>
      </c>
      <c r="K67" s="181" t="e">
        <f>NA()</f>
        <v>#N/A</v>
      </c>
      <c r="L67" s="181">
        <f>IF(ISNUMBER('将来負担比率（分子）の構造'!L$53), IF('将来負担比率（分子）の構造'!L$53 &lt; 0, 0, '将来負担比率（分子）の構造'!L$53), NA())</f>
        <v>30974</v>
      </c>
      <c r="M67" s="181" t="e">
        <f>NA()</f>
        <v>#N/A</v>
      </c>
      <c r="N67" s="181" t="e">
        <f>NA()</f>
        <v>#N/A</v>
      </c>
      <c r="O67" s="181">
        <f>IF(ISNUMBER('将来負担比率（分子）の構造'!M$53), IF('将来負担比率（分子）の構造'!M$53 &lt; 0, 0, '将来負担比率（分子）の構造'!M$53), NA())</f>
        <v>32072</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6756</v>
      </c>
      <c r="C72" s="185">
        <f>基金残高に係る経年分析!G55</f>
        <v>6757</v>
      </c>
      <c r="D72" s="185">
        <f>基金残高に係る経年分析!H55</f>
        <v>5458</v>
      </c>
    </row>
    <row r="73" spans="1:16" x14ac:dyDescent="0.2">
      <c r="A73" s="184" t="s">
        <v>78</v>
      </c>
      <c r="B73" s="185">
        <f>基金残高に係る経年分析!F56</f>
        <v>4705</v>
      </c>
      <c r="C73" s="185">
        <f>基金残高に係る経年分析!G56</f>
        <v>4706</v>
      </c>
      <c r="D73" s="185">
        <f>基金残高に係る経年分析!H56</f>
        <v>3506</v>
      </c>
    </row>
    <row r="74" spans="1:16" x14ac:dyDescent="0.2">
      <c r="A74" s="184" t="s">
        <v>79</v>
      </c>
      <c r="B74" s="185">
        <f>基金残高に係る経年分析!F57</f>
        <v>15838</v>
      </c>
      <c r="C74" s="185">
        <f>基金残高に係る経年分析!G57</f>
        <v>15946</v>
      </c>
      <c r="D74" s="185">
        <f>基金残高に係る経年分析!H57</f>
        <v>15294</v>
      </c>
    </row>
  </sheetData>
  <sheetProtection algorithmName="SHA-512" hashValue="06VVTkxsjjbKO/5yMKckN72CJXMUw4DP4Q/6XcRwv0LpZa/DsvlNrgtrp781dx5DLrsTt+CMh/Ov1LrTCQ9p/A==" saltValue="WLQta9lyScFn96ATvqHr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3" customHeight="1" zeroHeight="1" x14ac:dyDescent="0.2"/>
  <cols>
    <col min="1" max="95" width="1.59765625" style="226" customWidth="1"/>
    <col min="96" max="133" width="1.59765625" style="243" customWidth="1"/>
    <col min="134" max="143" width="1.59765625" style="226" customWidth="1"/>
    <col min="144" max="16384" width="0" style="226" hidden="1"/>
  </cols>
  <sheetData>
    <row r="1" spans="2:143" ht="22.7"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7"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3" customHeight="1" x14ac:dyDescent="0.2">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3" customHeight="1" x14ac:dyDescent="0.2">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3" customHeight="1" x14ac:dyDescent="0.2">
      <c r="B5" s="633" t="s">
        <v>226</v>
      </c>
      <c r="C5" s="634"/>
      <c r="D5" s="634"/>
      <c r="E5" s="634"/>
      <c r="F5" s="634"/>
      <c r="G5" s="634"/>
      <c r="H5" s="634"/>
      <c r="I5" s="634"/>
      <c r="J5" s="634"/>
      <c r="K5" s="634"/>
      <c r="L5" s="634"/>
      <c r="M5" s="634"/>
      <c r="N5" s="634"/>
      <c r="O5" s="634"/>
      <c r="P5" s="634"/>
      <c r="Q5" s="635"/>
      <c r="R5" s="636">
        <v>78691091</v>
      </c>
      <c r="S5" s="637"/>
      <c r="T5" s="637"/>
      <c r="U5" s="637"/>
      <c r="V5" s="637"/>
      <c r="W5" s="637"/>
      <c r="X5" s="637"/>
      <c r="Y5" s="638"/>
      <c r="Z5" s="639">
        <v>32.4</v>
      </c>
      <c r="AA5" s="639"/>
      <c r="AB5" s="639"/>
      <c r="AC5" s="639"/>
      <c r="AD5" s="640">
        <v>73963913</v>
      </c>
      <c r="AE5" s="640"/>
      <c r="AF5" s="640"/>
      <c r="AG5" s="640"/>
      <c r="AH5" s="640"/>
      <c r="AI5" s="640"/>
      <c r="AJ5" s="640"/>
      <c r="AK5" s="640"/>
      <c r="AL5" s="641">
        <v>77.5</v>
      </c>
      <c r="AM5" s="642"/>
      <c r="AN5" s="642"/>
      <c r="AO5" s="643"/>
      <c r="AP5" s="633" t="s">
        <v>227</v>
      </c>
      <c r="AQ5" s="634"/>
      <c r="AR5" s="634"/>
      <c r="AS5" s="634"/>
      <c r="AT5" s="634"/>
      <c r="AU5" s="634"/>
      <c r="AV5" s="634"/>
      <c r="AW5" s="634"/>
      <c r="AX5" s="634"/>
      <c r="AY5" s="634"/>
      <c r="AZ5" s="634"/>
      <c r="BA5" s="634"/>
      <c r="BB5" s="634"/>
      <c r="BC5" s="634"/>
      <c r="BD5" s="634"/>
      <c r="BE5" s="634"/>
      <c r="BF5" s="635"/>
      <c r="BG5" s="647">
        <v>70895241</v>
      </c>
      <c r="BH5" s="648"/>
      <c r="BI5" s="648"/>
      <c r="BJ5" s="648"/>
      <c r="BK5" s="648"/>
      <c r="BL5" s="648"/>
      <c r="BM5" s="648"/>
      <c r="BN5" s="649"/>
      <c r="BO5" s="650">
        <v>90.1</v>
      </c>
      <c r="BP5" s="650"/>
      <c r="BQ5" s="650"/>
      <c r="BR5" s="650"/>
      <c r="BS5" s="651">
        <v>902424</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3" customHeight="1" x14ac:dyDescent="0.2">
      <c r="B6" s="644" t="s">
        <v>231</v>
      </c>
      <c r="C6" s="645"/>
      <c r="D6" s="645"/>
      <c r="E6" s="645"/>
      <c r="F6" s="645"/>
      <c r="G6" s="645"/>
      <c r="H6" s="645"/>
      <c r="I6" s="645"/>
      <c r="J6" s="645"/>
      <c r="K6" s="645"/>
      <c r="L6" s="645"/>
      <c r="M6" s="645"/>
      <c r="N6" s="645"/>
      <c r="O6" s="645"/>
      <c r="P6" s="645"/>
      <c r="Q6" s="646"/>
      <c r="R6" s="647">
        <v>1703388</v>
      </c>
      <c r="S6" s="648"/>
      <c r="T6" s="648"/>
      <c r="U6" s="648"/>
      <c r="V6" s="648"/>
      <c r="W6" s="648"/>
      <c r="X6" s="648"/>
      <c r="Y6" s="649"/>
      <c r="Z6" s="650">
        <v>0.7</v>
      </c>
      <c r="AA6" s="650"/>
      <c r="AB6" s="650"/>
      <c r="AC6" s="650"/>
      <c r="AD6" s="651">
        <v>1703388</v>
      </c>
      <c r="AE6" s="651"/>
      <c r="AF6" s="651"/>
      <c r="AG6" s="651"/>
      <c r="AH6" s="651"/>
      <c r="AI6" s="651"/>
      <c r="AJ6" s="651"/>
      <c r="AK6" s="651"/>
      <c r="AL6" s="652">
        <v>1.8</v>
      </c>
      <c r="AM6" s="653"/>
      <c r="AN6" s="653"/>
      <c r="AO6" s="654"/>
      <c r="AP6" s="644" t="s">
        <v>232</v>
      </c>
      <c r="AQ6" s="645"/>
      <c r="AR6" s="645"/>
      <c r="AS6" s="645"/>
      <c r="AT6" s="645"/>
      <c r="AU6" s="645"/>
      <c r="AV6" s="645"/>
      <c r="AW6" s="645"/>
      <c r="AX6" s="645"/>
      <c r="AY6" s="645"/>
      <c r="AZ6" s="645"/>
      <c r="BA6" s="645"/>
      <c r="BB6" s="645"/>
      <c r="BC6" s="645"/>
      <c r="BD6" s="645"/>
      <c r="BE6" s="645"/>
      <c r="BF6" s="646"/>
      <c r="BG6" s="647">
        <v>70895241</v>
      </c>
      <c r="BH6" s="648"/>
      <c r="BI6" s="648"/>
      <c r="BJ6" s="648"/>
      <c r="BK6" s="648"/>
      <c r="BL6" s="648"/>
      <c r="BM6" s="648"/>
      <c r="BN6" s="649"/>
      <c r="BO6" s="650">
        <v>90.1</v>
      </c>
      <c r="BP6" s="650"/>
      <c r="BQ6" s="650"/>
      <c r="BR6" s="650"/>
      <c r="BS6" s="651">
        <v>902424</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866816</v>
      </c>
      <c r="CS6" s="648"/>
      <c r="CT6" s="648"/>
      <c r="CU6" s="648"/>
      <c r="CV6" s="648"/>
      <c r="CW6" s="648"/>
      <c r="CX6" s="648"/>
      <c r="CY6" s="649"/>
      <c r="CZ6" s="641">
        <v>0.4</v>
      </c>
      <c r="DA6" s="642"/>
      <c r="DB6" s="642"/>
      <c r="DC6" s="661"/>
      <c r="DD6" s="656" t="s">
        <v>129</v>
      </c>
      <c r="DE6" s="648"/>
      <c r="DF6" s="648"/>
      <c r="DG6" s="648"/>
      <c r="DH6" s="648"/>
      <c r="DI6" s="648"/>
      <c r="DJ6" s="648"/>
      <c r="DK6" s="648"/>
      <c r="DL6" s="648"/>
      <c r="DM6" s="648"/>
      <c r="DN6" s="648"/>
      <c r="DO6" s="648"/>
      <c r="DP6" s="649"/>
      <c r="DQ6" s="656">
        <v>866511</v>
      </c>
      <c r="DR6" s="648"/>
      <c r="DS6" s="648"/>
      <c r="DT6" s="648"/>
      <c r="DU6" s="648"/>
      <c r="DV6" s="648"/>
      <c r="DW6" s="648"/>
      <c r="DX6" s="648"/>
      <c r="DY6" s="648"/>
      <c r="DZ6" s="648"/>
      <c r="EA6" s="648"/>
      <c r="EB6" s="648"/>
      <c r="EC6" s="657"/>
    </row>
    <row r="7" spans="2:143" ht="11.3" customHeight="1" x14ac:dyDescent="0.2">
      <c r="B7" s="644" t="s">
        <v>234</v>
      </c>
      <c r="C7" s="645"/>
      <c r="D7" s="645"/>
      <c r="E7" s="645"/>
      <c r="F7" s="645"/>
      <c r="G7" s="645"/>
      <c r="H7" s="645"/>
      <c r="I7" s="645"/>
      <c r="J7" s="645"/>
      <c r="K7" s="645"/>
      <c r="L7" s="645"/>
      <c r="M7" s="645"/>
      <c r="N7" s="645"/>
      <c r="O7" s="645"/>
      <c r="P7" s="645"/>
      <c r="Q7" s="646"/>
      <c r="R7" s="647">
        <v>54106</v>
      </c>
      <c r="S7" s="648"/>
      <c r="T7" s="648"/>
      <c r="U7" s="648"/>
      <c r="V7" s="648"/>
      <c r="W7" s="648"/>
      <c r="X7" s="648"/>
      <c r="Y7" s="649"/>
      <c r="Z7" s="650">
        <v>0</v>
      </c>
      <c r="AA7" s="650"/>
      <c r="AB7" s="650"/>
      <c r="AC7" s="650"/>
      <c r="AD7" s="651">
        <v>54106</v>
      </c>
      <c r="AE7" s="651"/>
      <c r="AF7" s="651"/>
      <c r="AG7" s="651"/>
      <c r="AH7" s="651"/>
      <c r="AI7" s="651"/>
      <c r="AJ7" s="651"/>
      <c r="AK7" s="651"/>
      <c r="AL7" s="652">
        <v>0.1</v>
      </c>
      <c r="AM7" s="653"/>
      <c r="AN7" s="653"/>
      <c r="AO7" s="654"/>
      <c r="AP7" s="644" t="s">
        <v>235</v>
      </c>
      <c r="AQ7" s="645"/>
      <c r="AR7" s="645"/>
      <c r="AS7" s="645"/>
      <c r="AT7" s="645"/>
      <c r="AU7" s="645"/>
      <c r="AV7" s="645"/>
      <c r="AW7" s="645"/>
      <c r="AX7" s="645"/>
      <c r="AY7" s="645"/>
      <c r="AZ7" s="645"/>
      <c r="BA7" s="645"/>
      <c r="BB7" s="645"/>
      <c r="BC7" s="645"/>
      <c r="BD7" s="645"/>
      <c r="BE7" s="645"/>
      <c r="BF7" s="646"/>
      <c r="BG7" s="647">
        <v>30466855</v>
      </c>
      <c r="BH7" s="648"/>
      <c r="BI7" s="648"/>
      <c r="BJ7" s="648"/>
      <c r="BK7" s="648"/>
      <c r="BL7" s="648"/>
      <c r="BM7" s="648"/>
      <c r="BN7" s="649"/>
      <c r="BO7" s="650">
        <v>38.700000000000003</v>
      </c>
      <c r="BP7" s="650"/>
      <c r="BQ7" s="650"/>
      <c r="BR7" s="650"/>
      <c r="BS7" s="651">
        <v>902424</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63475893</v>
      </c>
      <c r="CS7" s="648"/>
      <c r="CT7" s="648"/>
      <c r="CU7" s="648"/>
      <c r="CV7" s="648"/>
      <c r="CW7" s="648"/>
      <c r="CX7" s="648"/>
      <c r="CY7" s="649"/>
      <c r="CZ7" s="650">
        <v>26.6</v>
      </c>
      <c r="DA7" s="650"/>
      <c r="DB7" s="650"/>
      <c r="DC7" s="650"/>
      <c r="DD7" s="656">
        <v>770241</v>
      </c>
      <c r="DE7" s="648"/>
      <c r="DF7" s="648"/>
      <c r="DG7" s="648"/>
      <c r="DH7" s="648"/>
      <c r="DI7" s="648"/>
      <c r="DJ7" s="648"/>
      <c r="DK7" s="648"/>
      <c r="DL7" s="648"/>
      <c r="DM7" s="648"/>
      <c r="DN7" s="648"/>
      <c r="DO7" s="648"/>
      <c r="DP7" s="649"/>
      <c r="DQ7" s="656">
        <v>13342329</v>
      </c>
      <c r="DR7" s="648"/>
      <c r="DS7" s="648"/>
      <c r="DT7" s="648"/>
      <c r="DU7" s="648"/>
      <c r="DV7" s="648"/>
      <c r="DW7" s="648"/>
      <c r="DX7" s="648"/>
      <c r="DY7" s="648"/>
      <c r="DZ7" s="648"/>
      <c r="EA7" s="648"/>
      <c r="EB7" s="648"/>
      <c r="EC7" s="657"/>
    </row>
    <row r="8" spans="2:143" ht="11.3" customHeight="1" x14ac:dyDescent="0.2">
      <c r="B8" s="644" t="s">
        <v>237</v>
      </c>
      <c r="C8" s="645"/>
      <c r="D8" s="645"/>
      <c r="E8" s="645"/>
      <c r="F8" s="645"/>
      <c r="G8" s="645"/>
      <c r="H8" s="645"/>
      <c r="I8" s="645"/>
      <c r="J8" s="645"/>
      <c r="K8" s="645"/>
      <c r="L8" s="645"/>
      <c r="M8" s="645"/>
      <c r="N8" s="645"/>
      <c r="O8" s="645"/>
      <c r="P8" s="645"/>
      <c r="Q8" s="646"/>
      <c r="R8" s="647">
        <v>157462</v>
      </c>
      <c r="S8" s="648"/>
      <c r="T8" s="648"/>
      <c r="U8" s="648"/>
      <c r="V8" s="648"/>
      <c r="W8" s="648"/>
      <c r="X8" s="648"/>
      <c r="Y8" s="649"/>
      <c r="Z8" s="650">
        <v>0.1</v>
      </c>
      <c r="AA8" s="650"/>
      <c r="AB8" s="650"/>
      <c r="AC8" s="650"/>
      <c r="AD8" s="651">
        <v>157462</v>
      </c>
      <c r="AE8" s="651"/>
      <c r="AF8" s="651"/>
      <c r="AG8" s="651"/>
      <c r="AH8" s="651"/>
      <c r="AI8" s="651"/>
      <c r="AJ8" s="651"/>
      <c r="AK8" s="651"/>
      <c r="AL8" s="652">
        <v>0.2</v>
      </c>
      <c r="AM8" s="653"/>
      <c r="AN8" s="653"/>
      <c r="AO8" s="654"/>
      <c r="AP8" s="644" t="s">
        <v>238</v>
      </c>
      <c r="AQ8" s="645"/>
      <c r="AR8" s="645"/>
      <c r="AS8" s="645"/>
      <c r="AT8" s="645"/>
      <c r="AU8" s="645"/>
      <c r="AV8" s="645"/>
      <c r="AW8" s="645"/>
      <c r="AX8" s="645"/>
      <c r="AY8" s="645"/>
      <c r="AZ8" s="645"/>
      <c r="BA8" s="645"/>
      <c r="BB8" s="645"/>
      <c r="BC8" s="645"/>
      <c r="BD8" s="645"/>
      <c r="BE8" s="645"/>
      <c r="BF8" s="646"/>
      <c r="BG8" s="647">
        <v>817496</v>
      </c>
      <c r="BH8" s="648"/>
      <c r="BI8" s="648"/>
      <c r="BJ8" s="648"/>
      <c r="BK8" s="648"/>
      <c r="BL8" s="648"/>
      <c r="BM8" s="648"/>
      <c r="BN8" s="649"/>
      <c r="BO8" s="650">
        <v>1</v>
      </c>
      <c r="BP8" s="650"/>
      <c r="BQ8" s="650"/>
      <c r="BR8" s="650"/>
      <c r="BS8" s="656" t="s">
        <v>129</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81170190</v>
      </c>
      <c r="CS8" s="648"/>
      <c r="CT8" s="648"/>
      <c r="CU8" s="648"/>
      <c r="CV8" s="648"/>
      <c r="CW8" s="648"/>
      <c r="CX8" s="648"/>
      <c r="CY8" s="649"/>
      <c r="CZ8" s="650">
        <v>34</v>
      </c>
      <c r="DA8" s="650"/>
      <c r="DB8" s="650"/>
      <c r="DC8" s="650"/>
      <c r="DD8" s="656">
        <v>1419594</v>
      </c>
      <c r="DE8" s="648"/>
      <c r="DF8" s="648"/>
      <c r="DG8" s="648"/>
      <c r="DH8" s="648"/>
      <c r="DI8" s="648"/>
      <c r="DJ8" s="648"/>
      <c r="DK8" s="648"/>
      <c r="DL8" s="648"/>
      <c r="DM8" s="648"/>
      <c r="DN8" s="648"/>
      <c r="DO8" s="648"/>
      <c r="DP8" s="649"/>
      <c r="DQ8" s="656">
        <v>35676907</v>
      </c>
      <c r="DR8" s="648"/>
      <c r="DS8" s="648"/>
      <c r="DT8" s="648"/>
      <c r="DU8" s="648"/>
      <c r="DV8" s="648"/>
      <c r="DW8" s="648"/>
      <c r="DX8" s="648"/>
      <c r="DY8" s="648"/>
      <c r="DZ8" s="648"/>
      <c r="EA8" s="648"/>
      <c r="EB8" s="648"/>
      <c r="EC8" s="657"/>
    </row>
    <row r="9" spans="2:143" ht="11.3" customHeight="1" x14ac:dyDescent="0.2">
      <c r="B9" s="644" t="s">
        <v>240</v>
      </c>
      <c r="C9" s="645"/>
      <c r="D9" s="645"/>
      <c r="E9" s="645"/>
      <c r="F9" s="645"/>
      <c r="G9" s="645"/>
      <c r="H9" s="645"/>
      <c r="I9" s="645"/>
      <c r="J9" s="645"/>
      <c r="K9" s="645"/>
      <c r="L9" s="645"/>
      <c r="M9" s="645"/>
      <c r="N9" s="645"/>
      <c r="O9" s="645"/>
      <c r="P9" s="645"/>
      <c r="Q9" s="646"/>
      <c r="R9" s="647">
        <v>188791</v>
      </c>
      <c r="S9" s="648"/>
      <c r="T9" s="648"/>
      <c r="U9" s="648"/>
      <c r="V9" s="648"/>
      <c r="W9" s="648"/>
      <c r="X9" s="648"/>
      <c r="Y9" s="649"/>
      <c r="Z9" s="650">
        <v>0.1</v>
      </c>
      <c r="AA9" s="650"/>
      <c r="AB9" s="650"/>
      <c r="AC9" s="650"/>
      <c r="AD9" s="651">
        <v>188791</v>
      </c>
      <c r="AE9" s="651"/>
      <c r="AF9" s="651"/>
      <c r="AG9" s="651"/>
      <c r="AH9" s="651"/>
      <c r="AI9" s="651"/>
      <c r="AJ9" s="651"/>
      <c r="AK9" s="651"/>
      <c r="AL9" s="652">
        <v>0.2</v>
      </c>
      <c r="AM9" s="653"/>
      <c r="AN9" s="653"/>
      <c r="AO9" s="654"/>
      <c r="AP9" s="644" t="s">
        <v>241</v>
      </c>
      <c r="AQ9" s="645"/>
      <c r="AR9" s="645"/>
      <c r="AS9" s="645"/>
      <c r="AT9" s="645"/>
      <c r="AU9" s="645"/>
      <c r="AV9" s="645"/>
      <c r="AW9" s="645"/>
      <c r="AX9" s="645"/>
      <c r="AY9" s="645"/>
      <c r="AZ9" s="645"/>
      <c r="BA9" s="645"/>
      <c r="BB9" s="645"/>
      <c r="BC9" s="645"/>
      <c r="BD9" s="645"/>
      <c r="BE9" s="645"/>
      <c r="BF9" s="646"/>
      <c r="BG9" s="647">
        <v>24247475</v>
      </c>
      <c r="BH9" s="648"/>
      <c r="BI9" s="648"/>
      <c r="BJ9" s="648"/>
      <c r="BK9" s="648"/>
      <c r="BL9" s="648"/>
      <c r="BM9" s="648"/>
      <c r="BN9" s="649"/>
      <c r="BO9" s="650">
        <v>30.8</v>
      </c>
      <c r="BP9" s="650"/>
      <c r="BQ9" s="650"/>
      <c r="BR9" s="650"/>
      <c r="BS9" s="656" t="s">
        <v>129</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15706927</v>
      </c>
      <c r="CS9" s="648"/>
      <c r="CT9" s="648"/>
      <c r="CU9" s="648"/>
      <c r="CV9" s="648"/>
      <c r="CW9" s="648"/>
      <c r="CX9" s="648"/>
      <c r="CY9" s="649"/>
      <c r="CZ9" s="650">
        <v>6.6</v>
      </c>
      <c r="DA9" s="650"/>
      <c r="DB9" s="650"/>
      <c r="DC9" s="650"/>
      <c r="DD9" s="656">
        <v>3107202</v>
      </c>
      <c r="DE9" s="648"/>
      <c r="DF9" s="648"/>
      <c r="DG9" s="648"/>
      <c r="DH9" s="648"/>
      <c r="DI9" s="648"/>
      <c r="DJ9" s="648"/>
      <c r="DK9" s="648"/>
      <c r="DL9" s="648"/>
      <c r="DM9" s="648"/>
      <c r="DN9" s="648"/>
      <c r="DO9" s="648"/>
      <c r="DP9" s="649"/>
      <c r="DQ9" s="656">
        <v>11190847</v>
      </c>
      <c r="DR9" s="648"/>
      <c r="DS9" s="648"/>
      <c r="DT9" s="648"/>
      <c r="DU9" s="648"/>
      <c r="DV9" s="648"/>
      <c r="DW9" s="648"/>
      <c r="DX9" s="648"/>
      <c r="DY9" s="648"/>
      <c r="DZ9" s="648"/>
      <c r="EA9" s="648"/>
      <c r="EB9" s="648"/>
      <c r="EC9" s="657"/>
    </row>
    <row r="10" spans="2:143" ht="11.3" customHeight="1" x14ac:dyDescent="0.2">
      <c r="B10" s="644" t="s">
        <v>243</v>
      </c>
      <c r="C10" s="645"/>
      <c r="D10" s="645"/>
      <c r="E10" s="645"/>
      <c r="F10" s="645"/>
      <c r="G10" s="645"/>
      <c r="H10" s="645"/>
      <c r="I10" s="645"/>
      <c r="J10" s="645"/>
      <c r="K10" s="645"/>
      <c r="L10" s="645"/>
      <c r="M10" s="645"/>
      <c r="N10" s="645"/>
      <c r="O10" s="645"/>
      <c r="P10" s="645"/>
      <c r="Q10" s="646"/>
      <c r="R10" s="647" t="s">
        <v>244</v>
      </c>
      <c r="S10" s="648"/>
      <c r="T10" s="648"/>
      <c r="U10" s="648"/>
      <c r="V10" s="648"/>
      <c r="W10" s="648"/>
      <c r="X10" s="648"/>
      <c r="Y10" s="649"/>
      <c r="Z10" s="650" t="s">
        <v>244</v>
      </c>
      <c r="AA10" s="650"/>
      <c r="AB10" s="650"/>
      <c r="AC10" s="650"/>
      <c r="AD10" s="651" t="s">
        <v>244</v>
      </c>
      <c r="AE10" s="651"/>
      <c r="AF10" s="651"/>
      <c r="AG10" s="651"/>
      <c r="AH10" s="651"/>
      <c r="AI10" s="651"/>
      <c r="AJ10" s="651"/>
      <c r="AK10" s="651"/>
      <c r="AL10" s="652" t="s">
        <v>244</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1478178</v>
      </c>
      <c r="BH10" s="648"/>
      <c r="BI10" s="648"/>
      <c r="BJ10" s="648"/>
      <c r="BK10" s="648"/>
      <c r="BL10" s="648"/>
      <c r="BM10" s="648"/>
      <c r="BN10" s="649"/>
      <c r="BO10" s="650">
        <v>1.9</v>
      </c>
      <c r="BP10" s="650"/>
      <c r="BQ10" s="650"/>
      <c r="BR10" s="650"/>
      <c r="BS10" s="656" t="s">
        <v>244</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v>189352</v>
      </c>
      <c r="CS10" s="648"/>
      <c r="CT10" s="648"/>
      <c r="CU10" s="648"/>
      <c r="CV10" s="648"/>
      <c r="CW10" s="648"/>
      <c r="CX10" s="648"/>
      <c r="CY10" s="649"/>
      <c r="CZ10" s="650">
        <v>0.1</v>
      </c>
      <c r="DA10" s="650"/>
      <c r="DB10" s="650"/>
      <c r="DC10" s="650"/>
      <c r="DD10" s="656" t="s">
        <v>244</v>
      </c>
      <c r="DE10" s="648"/>
      <c r="DF10" s="648"/>
      <c r="DG10" s="648"/>
      <c r="DH10" s="648"/>
      <c r="DI10" s="648"/>
      <c r="DJ10" s="648"/>
      <c r="DK10" s="648"/>
      <c r="DL10" s="648"/>
      <c r="DM10" s="648"/>
      <c r="DN10" s="648"/>
      <c r="DO10" s="648"/>
      <c r="DP10" s="649"/>
      <c r="DQ10" s="656">
        <v>55825</v>
      </c>
      <c r="DR10" s="648"/>
      <c r="DS10" s="648"/>
      <c r="DT10" s="648"/>
      <c r="DU10" s="648"/>
      <c r="DV10" s="648"/>
      <c r="DW10" s="648"/>
      <c r="DX10" s="648"/>
      <c r="DY10" s="648"/>
      <c r="DZ10" s="648"/>
      <c r="EA10" s="648"/>
      <c r="EB10" s="648"/>
      <c r="EC10" s="657"/>
    </row>
    <row r="11" spans="2:143" ht="11.3" customHeight="1" x14ac:dyDescent="0.2">
      <c r="B11" s="644" t="s">
        <v>247</v>
      </c>
      <c r="C11" s="645"/>
      <c r="D11" s="645"/>
      <c r="E11" s="645"/>
      <c r="F11" s="645"/>
      <c r="G11" s="645"/>
      <c r="H11" s="645"/>
      <c r="I11" s="645"/>
      <c r="J11" s="645"/>
      <c r="K11" s="645"/>
      <c r="L11" s="645"/>
      <c r="M11" s="645"/>
      <c r="N11" s="645"/>
      <c r="O11" s="645"/>
      <c r="P11" s="645"/>
      <c r="Q11" s="646"/>
      <c r="R11" s="647">
        <v>10445621</v>
      </c>
      <c r="S11" s="648"/>
      <c r="T11" s="648"/>
      <c r="U11" s="648"/>
      <c r="V11" s="648"/>
      <c r="W11" s="648"/>
      <c r="X11" s="648"/>
      <c r="Y11" s="649"/>
      <c r="Z11" s="652">
        <v>4.3</v>
      </c>
      <c r="AA11" s="653"/>
      <c r="AB11" s="653"/>
      <c r="AC11" s="665"/>
      <c r="AD11" s="656">
        <v>10445621</v>
      </c>
      <c r="AE11" s="648"/>
      <c r="AF11" s="648"/>
      <c r="AG11" s="648"/>
      <c r="AH11" s="648"/>
      <c r="AI11" s="648"/>
      <c r="AJ11" s="648"/>
      <c r="AK11" s="649"/>
      <c r="AL11" s="652">
        <v>10.9</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3923706</v>
      </c>
      <c r="BH11" s="648"/>
      <c r="BI11" s="648"/>
      <c r="BJ11" s="648"/>
      <c r="BK11" s="648"/>
      <c r="BL11" s="648"/>
      <c r="BM11" s="648"/>
      <c r="BN11" s="649"/>
      <c r="BO11" s="650">
        <v>5</v>
      </c>
      <c r="BP11" s="650"/>
      <c r="BQ11" s="650"/>
      <c r="BR11" s="650"/>
      <c r="BS11" s="656">
        <v>902424</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2599219</v>
      </c>
      <c r="CS11" s="648"/>
      <c r="CT11" s="648"/>
      <c r="CU11" s="648"/>
      <c r="CV11" s="648"/>
      <c r="CW11" s="648"/>
      <c r="CX11" s="648"/>
      <c r="CY11" s="649"/>
      <c r="CZ11" s="650">
        <v>1.1000000000000001</v>
      </c>
      <c r="DA11" s="650"/>
      <c r="DB11" s="650"/>
      <c r="DC11" s="650"/>
      <c r="DD11" s="656">
        <v>1113431</v>
      </c>
      <c r="DE11" s="648"/>
      <c r="DF11" s="648"/>
      <c r="DG11" s="648"/>
      <c r="DH11" s="648"/>
      <c r="DI11" s="648"/>
      <c r="DJ11" s="648"/>
      <c r="DK11" s="648"/>
      <c r="DL11" s="648"/>
      <c r="DM11" s="648"/>
      <c r="DN11" s="648"/>
      <c r="DO11" s="648"/>
      <c r="DP11" s="649"/>
      <c r="DQ11" s="656">
        <v>1378076</v>
      </c>
      <c r="DR11" s="648"/>
      <c r="DS11" s="648"/>
      <c r="DT11" s="648"/>
      <c r="DU11" s="648"/>
      <c r="DV11" s="648"/>
      <c r="DW11" s="648"/>
      <c r="DX11" s="648"/>
      <c r="DY11" s="648"/>
      <c r="DZ11" s="648"/>
      <c r="EA11" s="648"/>
      <c r="EB11" s="648"/>
      <c r="EC11" s="657"/>
    </row>
    <row r="12" spans="2:143" ht="11.3" customHeight="1" x14ac:dyDescent="0.2">
      <c r="B12" s="644" t="s">
        <v>250</v>
      </c>
      <c r="C12" s="645"/>
      <c r="D12" s="645"/>
      <c r="E12" s="645"/>
      <c r="F12" s="645"/>
      <c r="G12" s="645"/>
      <c r="H12" s="645"/>
      <c r="I12" s="645"/>
      <c r="J12" s="645"/>
      <c r="K12" s="645"/>
      <c r="L12" s="645"/>
      <c r="M12" s="645"/>
      <c r="N12" s="645"/>
      <c r="O12" s="645"/>
      <c r="P12" s="645"/>
      <c r="Q12" s="646"/>
      <c r="R12" s="647">
        <v>81859</v>
      </c>
      <c r="S12" s="648"/>
      <c r="T12" s="648"/>
      <c r="U12" s="648"/>
      <c r="V12" s="648"/>
      <c r="W12" s="648"/>
      <c r="X12" s="648"/>
      <c r="Y12" s="649"/>
      <c r="Z12" s="650">
        <v>0</v>
      </c>
      <c r="AA12" s="650"/>
      <c r="AB12" s="650"/>
      <c r="AC12" s="650"/>
      <c r="AD12" s="651">
        <v>81859</v>
      </c>
      <c r="AE12" s="651"/>
      <c r="AF12" s="651"/>
      <c r="AG12" s="651"/>
      <c r="AH12" s="651"/>
      <c r="AI12" s="651"/>
      <c r="AJ12" s="651"/>
      <c r="AK12" s="651"/>
      <c r="AL12" s="652">
        <v>0.1</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35925157</v>
      </c>
      <c r="BH12" s="648"/>
      <c r="BI12" s="648"/>
      <c r="BJ12" s="648"/>
      <c r="BK12" s="648"/>
      <c r="BL12" s="648"/>
      <c r="BM12" s="648"/>
      <c r="BN12" s="649"/>
      <c r="BO12" s="650">
        <v>45.7</v>
      </c>
      <c r="BP12" s="650"/>
      <c r="BQ12" s="650"/>
      <c r="BR12" s="650"/>
      <c r="BS12" s="656" t="s">
        <v>244</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7357883</v>
      </c>
      <c r="CS12" s="648"/>
      <c r="CT12" s="648"/>
      <c r="CU12" s="648"/>
      <c r="CV12" s="648"/>
      <c r="CW12" s="648"/>
      <c r="CX12" s="648"/>
      <c r="CY12" s="649"/>
      <c r="CZ12" s="650">
        <v>3.1</v>
      </c>
      <c r="DA12" s="650"/>
      <c r="DB12" s="650"/>
      <c r="DC12" s="650"/>
      <c r="DD12" s="656">
        <v>102432</v>
      </c>
      <c r="DE12" s="648"/>
      <c r="DF12" s="648"/>
      <c r="DG12" s="648"/>
      <c r="DH12" s="648"/>
      <c r="DI12" s="648"/>
      <c r="DJ12" s="648"/>
      <c r="DK12" s="648"/>
      <c r="DL12" s="648"/>
      <c r="DM12" s="648"/>
      <c r="DN12" s="648"/>
      <c r="DO12" s="648"/>
      <c r="DP12" s="649"/>
      <c r="DQ12" s="656">
        <v>4315078</v>
      </c>
      <c r="DR12" s="648"/>
      <c r="DS12" s="648"/>
      <c r="DT12" s="648"/>
      <c r="DU12" s="648"/>
      <c r="DV12" s="648"/>
      <c r="DW12" s="648"/>
      <c r="DX12" s="648"/>
      <c r="DY12" s="648"/>
      <c r="DZ12" s="648"/>
      <c r="EA12" s="648"/>
      <c r="EB12" s="648"/>
      <c r="EC12" s="657"/>
    </row>
    <row r="13" spans="2:143" ht="11.3" customHeight="1" x14ac:dyDescent="0.2">
      <c r="B13" s="644" t="s">
        <v>253</v>
      </c>
      <c r="C13" s="645"/>
      <c r="D13" s="645"/>
      <c r="E13" s="645"/>
      <c r="F13" s="645"/>
      <c r="G13" s="645"/>
      <c r="H13" s="645"/>
      <c r="I13" s="645"/>
      <c r="J13" s="645"/>
      <c r="K13" s="645"/>
      <c r="L13" s="645"/>
      <c r="M13" s="645"/>
      <c r="N13" s="645"/>
      <c r="O13" s="645"/>
      <c r="P13" s="645"/>
      <c r="Q13" s="646"/>
      <c r="R13" s="647" t="s">
        <v>244</v>
      </c>
      <c r="S13" s="648"/>
      <c r="T13" s="648"/>
      <c r="U13" s="648"/>
      <c r="V13" s="648"/>
      <c r="W13" s="648"/>
      <c r="X13" s="648"/>
      <c r="Y13" s="649"/>
      <c r="Z13" s="650" t="s">
        <v>129</v>
      </c>
      <c r="AA13" s="650"/>
      <c r="AB13" s="650"/>
      <c r="AC13" s="650"/>
      <c r="AD13" s="651" t="s">
        <v>244</v>
      </c>
      <c r="AE13" s="651"/>
      <c r="AF13" s="651"/>
      <c r="AG13" s="651"/>
      <c r="AH13" s="651"/>
      <c r="AI13" s="651"/>
      <c r="AJ13" s="651"/>
      <c r="AK13" s="651"/>
      <c r="AL13" s="652" t="s">
        <v>244</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35774560</v>
      </c>
      <c r="BH13" s="648"/>
      <c r="BI13" s="648"/>
      <c r="BJ13" s="648"/>
      <c r="BK13" s="648"/>
      <c r="BL13" s="648"/>
      <c r="BM13" s="648"/>
      <c r="BN13" s="649"/>
      <c r="BO13" s="650">
        <v>45.5</v>
      </c>
      <c r="BP13" s="650"/>
      <c r="BQ13" s="650"/>
      <c r="BR13" s="650"/>
      <c r="BS13" s="656" t="s">
        <v>244</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20738737</v>
      </c>
      <c r="CS13" s="648"/>
      <c r="CT13" s="648"/>
      <c r="CU13" s="648"/>
      <c r="CV13" s="648"/>
      <c r="CW13" s="648"/>
      <c r="CX13" s="648"/>
      <c r="CY13" s="649"/>
      <c r="CZ13" s="650">
        <v>8.6999999999999993</v>
      </c>
      <c r="DA13" s="650"/>
      <c r="DB13" s="650"/>
      <c r="DC13" s="650"/>
      <c r="DD13" s="656">
        <v>9909484</v>
      </c>
      <c r="DE13" s="648"/>
      <c r="DF13" s="648"/>
      <c r="DG13" s="648"/>
      <c r="DH13" s="648"/>
      <c r="DI13" s="648"/>
      <c r="DJ13" s="648"/>
      <c r="DK13" s="648"/>
      <c r="DL13" s="648"/>
      <c r="DM13" s="648"/>
      <c r="DN13" s="648"/>
      <c r="DO13" s="648"/>
      <c r="DP13" s="649"/>
      <c r="DQ13" s="656">
        <v>10691823</v>
      </c>
      <c r="DR13" s="648"/>
      <c r="DS13" s="648"/>
      <c r="DT13" s="648"/>
      <c r="DU13" s="648"/>
      <c r="DV13" s="648"/>
      <c r="DW13" s="648"/>
      <c r="DX13" s="648"/>
      <c r="DY13" s="648"/>
      <c r="DZ13" s="648"/>
      <c r="EA13" s="648"/>
      <c r="EB13" s="648"/>
      <c r="EC13" s="657"/>
    </row>
    <row r="14" spans="2:143" ht="11.3" customHeight="1" x14ac:dyDescent="0.2">
      <c r="B14" s="644" t="s">
        <v>256</v>
      </c>
      <c r="C14" s="645"/>
      <c r="D14" s="645"/>
      <c r="E14" s="645"/>
      <c r="F14" s="645"/>
      <c r="G14" s="645"/>
      <c r="H14" s="645"/>
      <c r="I14" s="645"/>
      <c r="J14" s="645"/>
      <c r="K14" s="645"/>
      <c r="L14" s="645"/>
      <c r="M14" s="645"/>
      <c r="N14" s="645"/>
      <c r="O14" s="645"/>
      <c r="P14" s="645"/>
      <c r="Q14" s="646"/>
      <c r="R14" s="647" t="s">
        <v>129</v>
      </c>
      <c r="S14" s="648"/>
      <c r="T14" s="648"/>
      <c r="U14" s="648"/>
      <c r="V14" s="648"/>
      <c r="W14" s="648"/>
      <c r="X14" s="648"/>
      <c r="Y14" s="649"/>
      <c r="Z14" s="650" t="s">
        <v>244</v>
      </c>
      <c r="AA14" s="650"/>
      <c r="AB14" s="650"/>
      <c r="AC14" s="650"/>
      <c r="AD14" s="651" t="s">
        <v>129</v>
      </c>
      <c r="AE14" s="651"/>
      <c r="AF14" s="651"/>
      <c r="AG14" s="651"/>
      <c r="AH14" s="651"/>
      <c r="AI14" s="651"/>
      <c r="AJ14" s="651"/>
      <c r="AK14" s="651"/>
      <c r="AL14" s="652" t="s">
        <v>129</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1387756</v>
      </c>
      <c r="BH14" s="648"/>
      <c r="BI14" s="648"/>
      <c r="BJ14" s="648"/>
      <c r="BK14" s="648"/>
      <c r="BL14" s="648"/>
      <c r="BM14" s="648"/>
      <c r="BN14" s="649"/>
      <c r="BO14" s="650">
        <v>1.8</v>
      </c>
      <c r="BP14" s="650"/>
      <c r="BQ14" s="650"/>
      <c r="BR14" s="650"/>
      <c r="BS14" s="656" t="s">
        <v>244</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4929260</v>
      </c>
      <c r="CS14" s="648"/>
      <c r="CT14" s="648"/>
      <c r="CU14" s="648"/>
      <c r="CV14" s="648"/>
      <c r="CW14" s="648"/>
      <c r="CX14" s="648"/>
      <c r="CY14" s="649"/>
      <c r="CZ14" s="650">
        <v>2.1</v>
      </c>
      <c r="DA14" s="650"/>
      <c r="DB14" s="650"/>
      <c r="DC14" s="650"/>
      <c r="DD14" s="656">
        <v>405238</v>
      </c>
      <c r="DE14" s="648"/>
      <c r="DF14" s="648"/>
      <c r="DG14" s="648"/>
      <c r="DH14" s="648"/>
      <c r="DI14" s="648"/>
      <c r="DJ14" s="648"/>
      <c r="DK14" s="648"/>
      <c r="DL14" s="648"/>
      <c r="DM14" s="648"/>
      <c r="DN14" s="648"/>
      <c r="DO14" s="648"/>
      <c r="DP14" s="649"/>
      <c r="DQ14" s="656">
        <v>4486297</v>
      </c>
      <c r="DR14" s="648"/>
      <c r="DS14" s="648"/>
      <c r="DT14" s="648"/>
      <c r="DU14" s="648"/>
      <c r="DV14" s="648"/>
      <c r="DW14" s="648"/>
      <c r="DX14" s="648"/>
      <c r="DY14" s="648"/>
      <c r="DZ14" s="648"/>
      <c r="EA14" s="648"/>
      <c r="EB14" s="648"/>
      <c r="EC14" s="657"/>
    </row>
    <row r="15" spans="2:143" ht="11.3" customHeight="1" x14ac:dyDescent="0.2">
      <c r="B15" s="644" t="s">
        <v>259</v>
      </c>
      <c r="C15" s="645"/>
      <c r="D15" s="645"/>
      <c r="E15" s="645"/>
      <c r="F15" s="645"/>
      <c r="G15" s="645"/>
      <c r="H15" s="645"/>
      <c r="I15" s="645"/>
      <c r="J15" s="645"/>
      <c r="K15" s="645"/>
      <c r="L15" s="645"/>
      <c r="M15" s="645"/>
      <c r="N15" s="645"/>
      <c r="O15" s="645"/>
      <c r="P15" s="645"/>
      <c r="Q15" s="646"/>
      <c r="R15" s="647" t="s">
        <v>244</v>
      </c>
      <c r="S15" s="648"/>
      <c r="T15" s="648"/>
      <c r="U15" s="648"/>
      <c r="V15" s="648"/>
      <c r="W15" s="648"/>
      <c r="X15" s="648"/>
      <c r="Y15" s="649"/>
      <c r="Z15" s="650" t="s">
        <v>129</v>
      </c>
      <c r="AA15" s="650"/>
      <c r="AB15" s="650"/>
      <c r="AC15" s="650"/>
      <c r="AD15" s="651" t="s">
        <v>244</v>
      </c>
      <c r="AE15" s="651"/>
      <c r="AF15" s="651"/>
      <c r="AG15" s="651"/>
      <c r="AH15" s="651"/>
      <c r="AI15" s="651"/>
      <c r="AJ15" s="651"/>
      <c r="AK15" s="651"/>
      <c r="AL15" s="652" t="s">
        <v>244</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3115473</v>
      </c>
      <c r="BH15" s="648"/>
      <c r="BI15" s="648"/>
      <c r="BJ15" s="648"/>
      <c r="BK15" s="648"/>
      <c r="BL15" s="648"/>
      <c r="BM15" s="648"/>
      <c r="BN15" s="649"/>
      <c r="BO15" s="650">
        <v>4</v>
      </c>
      <c r="BP15" s="650"/>
      <c r="BQ15" s="650"/>
      <c r="BR15" s="650"/>
      <c r="BS15" s="656" t="s">
        <v>244</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22737641</v>
      </c>
      <c r="CS15" s="648"/>
      <c r="CT15" s="648"/>
      <c r="CU15" s="648"/>
      <c r="CV15" s="648"/>
      <c r="CW15" s="648"/>
      <c r="CX15" s="648"/>
      <c r="CY15" s="649"/>
      <c r="CZ15" s="650">
        <v>9.5</v>
      </c>
      <c r="DA15" s="650"/>
      <c r="DB15" s="650"/>
      <c r="DC15" s="650"/>
      <c r="DD15" s="656">
        <v>5758729</v>
      </c>
      <c r="DE15" s="648"/>
      <c r="DF15" s="648"/>
      <c r="DG15" s="648"/>
      <c r="DH15" s="648"/>
      <c r="DI15" s="648"/>
      <c r="DJ15" s="648"/>
      <c r="DK15" s="648"/>
      <c r="DL15" s="648"/>
      <c r="DM15" s="648"/>
      <c r="DN15" s="648"/>
      <c r="DO15" s="648"/>
      <c r="DP15" s="649"/>
      <c r="DQ15" s="656">
        <v>13369996</v>
      </c>
      <c r="DR15" s="648"/>
      <c r="DS15" s="648"/>
      <c r="DT15" s="648"/>
      <c r="DU15" s="648"/>
      <c r="DV15" s="648"/>
      <c r="DW15" s="648"/>
      <c r="DX15" s="648"/>
      <c r="DY15" s="648"/>
      <c r="DZ15" s="648"/>
      <c r="EA15" s="648"/>
      <c r="EB15" s="648"/>
      <c r="EC15" s="657"/>
    </row>
    <row r="16" spans="2:143" ht="11.3" customHeight="1" x14ac:dyDescent="0.2">
      <c r="B16" s="644" t="s">
        <v>262</v>
      </c>
      <c r="C16" s="645"/>
      <c r="D16" s="645"/>
      <c r="E16" s="645"/>
      <c r="F16" s="645"/>
      <c r="G16" s="645"/>
      <c r="H16" s="645"/>
      <c r="I16" s="645"/>
      <c r="J16" s="645"/>
      <c r="K16" s="645"/>
      <c r="L16" s="645"/>
      <c r="M16" s="645"/>
      <c r="N16" s="645"/>
      <c r="O16" s="645"/>
      <c r="P16" s="645"/>
      <c r="Q16" s="646"/>
      <c r="R16" s="647">
        <v>80267</v>
      </c>
      <c r="S16" s="648"/>
      <c r="T16" s="648"/>
      <c r="U16" s="648"/>
      <c r="V16" s="648"/>
      <c r="W16" s="648"/>
      <c r="X16" s="648"/>
      <c r="Y16" s="649"/>
      <c r="Z16" s="650">
        <v>0</v>
      </c>
      <c r="AA16" s="650"/>
      <c r="AB16" s="650"/>
      <c r="AC16" s="650"/>
      <c r="AD16" s="651">
        <v>80267</v>
      </c>
      <c r="AE16" s="651"/>
      <c r="AF16" s="651"/>
      <c r="AG16" s="651"/>
      <c r="AH16" s="651"/>
      <c r="AI16" s="651"/>
      <c r="AJ16" s="651"/>
      <c r="AK16" s="651"/>
      <c r="AL16" s="652">
        <v>0.1</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t="s">
        <v>244</v>
      </c>
      <c r="BH16" s="648"/>
      <c r="BI16" s="648"/>
      <c r="BJ16" s="648"/>
      <c r="BK16" s="648"/>
      <c r="BL16" s="648"/>
      <c r="BM16" s="648"/>
      <c r="BN16" s="649"/>
      <c r="BO16" s="650" t="s">
        <v>244</v>
      </c>
      <c r="BP16" s="650"/>
      <c r="BQ16" s="650"/>
      <c r="BR16" s="650"/>
      <c r="BS16" s="656" t="s">
        <v>129</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v>308922</v>
      </c>
      <c r="CS16" s="648"/>
      <c r="CT16" s="648"/>
      <c r="CU16" s="648"/>
      <c r="CV16" s="648"/>
      <c r="CW16" s="648"/>
      <c r="CX16" s="648"/>
      <c r="CY16" s="649"/>
      <c r="CZ16" s="650">
        <v>0.1</v>
      </c>
      <c r="DA16" s="650"/>
      <c r="DB16" s="650"/>
      <c r="DC16" s="650"/>
      <c r="DD16" s="656" t="s">
        <v>244</v>
      </c>
      <c r="DE16" s="648"/>
      <c r="DF16" s="648"/>
      <c r="DG16" s="648"/>
      <c r="DH16" s="648"/>
      <c r="DI16" s="648"/>
      <c r="DJ16" s="648"/>
      <c r="DK16" s="648"/>
      <c r="DL16" s="648"/>
      <c r="DM16" s="648"/>
      <c r="DN16" s="648"/>
      <c r="DO16" s="648"/>
      <c r="DP16" s="649"/>
      <c r="DQ16" s="656">
        <v>164871</v>
      </c>
      <c r="DR16" s="648"/>
      <c r="DS16" s="648"/>
      <c r="DT16" s="648"/>
      <c r="DU16" s="648"/>
      <c r="DV16" s="648"/>
      <c r="DW16" s="648"/>
      <c r="DX16" s="648"/>
      <c r="DY16" s="648"/>
      <c r="DZ16" s="648"/>
      <c r="EA16" s="648"/>
      <c r="EB16" s="648"/>
      <c r="EC16" s="657"/>
    </row>
    <row r="17" spans="2:133" ht="11.3" customHeight="1" x14ac:dyDescent="0.2">
      <c r="B17" s="644" t="s">
        <v>265</v>
      </c>
      <c r="C17" s="645"/>
      <c r="D17" s="645"/>
      <c r="E17" s="645"/>
      <c r="F17" s="645"/>
      <c r="G17" s="645"/>
      <c r="H17" s="645"/>
      <c r="I17" s="645"/>
      <c r="J17" s="645"/>
      <c r="K17" s="645"/>
      <c r="L17" s="645"/>
      <c r="M17" s="645"/>
      <c r="N17" s="645"/>
      <c r="O17" s="645"/>
      <c r="P17" s="645"/>
      <c r="Q17" s="646"/>
      <c r="R17" s="647">
        <v>605079</v>
      </c>
      <c r="S17" s="648"/>
      <c r="T17" s="648"/>
      <c r="U17" s="648"/>
      <c r="V17" s="648"/>
      <c r="W17" s="648"/>
      <c r="X17" s="648"/>
      <c r="Y17" s="649"/>
      <c r="Z17" s="650">
        <v>0.2</v>
      </c>
      <c r="AA17" s="650"/>
      <c r="AB17" s="650"/>
      <c r="AC17" s="650"/>
      <c r="AD17" s="651">
        <v>605079</v>
      </c>
      <c r="AE17" s="651"/>
      <c r="AF17" s="651"/>
      <c r="AG17" s="651"/>
      <c r="AH17" s="651"/>
      <c r="AI17" s="651"/>
      <c r="AJ17" s="651"/>
      <c r="AK17" s="651"/>
      <c r="AL17" s="652">
        <v>0.6</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244</v>
      </c>
      <c r="BH17" s="648"/>
      <c r="BI17" s="648"/>
      <c r="BJ17" s="648"/>
      <c r="BK17" s="648"/>
      <c r="BL17" s="648"/>
      <c r="BM17" s="648"/>
      <c r="BN17" s="649"/>
      <c r="BO17" s="650" t="s">
        <v>244</v>
      </c>
      <c r="BP17" s="650"/>
      <c r="BQ17" s="650"/>
      <c r="BR17" s="650"/>
      <c r="BS17" s="656" t="s">
        <v>244</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18896842</v>
      </c>
      <c r="CS17" s="648"/>
      <c r="CT17" s="648"/>
      <c r="CU17" s="648"/>
      <c r="CV17" s="648"/>
      <c r="CW17" s="648"/>
      <c r="CX17" s="648"/>
      <c r="CY17" s="649"/>
      <c r="CZ17" s="650">
        <v>7.9</v>
      </c>
      <c r="DA17" s="650"/>
      <c r="DB17" s="650"/>
      <c r="DC17" s="650"/>
      <c r="DD17" s="656" t="s">
        <v>244</v>
      </c>
      <c r="DE17" s="648"/>
      <c r="DF17" s="648"/>
      <c r="DG17" s="648"/>
      <c r="DH17" s="648"/>
      <c r="DI17" s="648"/>
      <c r="DJ17" s="648"/>
      <c r="DK17" s="648"/>
      <c r="DL17" s="648"/>
      <c r="DM17" s="648"/>
      <c r="DN17" s="648"/>
      <c r="DO17" s="648"/>
      <c r="DP17" s="649"/>
      <c r="DQ17" s="656">
        <v>17989462</v>
      </c>
      <c r="DR17" s="648"/>
      <c r="DS17" s="648"/>
      <c r="DT17" s="648"/>
      <c r="DU17" s="648"/>
      <c r="DV17" s="648"/>
      <c r="DW17" s="648"/>
      <c r="DX17" s="648"/>
      <c r="DY17" s="648"/>
      <c r="DZ17" s="648"/>
      <c r="EA17" s="648"/>
      <c r="EB17" s="648"/>
      <c r="EC17" s="657"/>
    </row>
    <row r="18" spans="2:133" ht="11.3" customHeight="1" x14ac:dyDescent="0.2">
      <c r="B18" s="644" t="s">
        <v>268</v>
      </c>
      <c r="C18" s="645"/>
      <c r="D18" s="645"/>
      <c r="E18" s="645"/>
      <c r="F18" s="645"/>
      <c r="G18" s="645"/>
      <c r="H18" s="645"/>
      <c r="I18" s="645"/>
      <c r="J18" s="645"/>
      <c r="K18" s="645"/>
      <c r="L18" s="645"/>
      <c r="M18" s="645"/>
      <c r="N18" s="645"/>
      <c r="O18" s="645"/>
      <c r="P18" s="645"/>
      <c r="Q18" s="646"/>
      <c r="R18" s="647">
        <v>554969</v>
      </c>
      <c r="S18" s="648"/>
      <c r="T18" s="648"/>
      <c r="U18" s="648"/>
      <c r="V18" s="648"/>
      <c r="W18" s="648"/>
      <c r="X18" s="648"/>
      <c r="Y18" s="649"/>
      <c r="Z18" s="650">
        <v>0.2</v>
      </c>
      <c r="AA18" s="650"/>
      <c r="AB18" s="650"/>
      <c r="AC18" s="650"/>
      <c r="AD18" s="651">
        <v>554969</v>
      </c>
      <c r="AE18" s="651"/>
      <c r="AF18" s="651"/>
      <c r="AG18" s="651"/>
      <c r="AH18" s="651"/>
      <c r="AI18" s="651"/>
      <c r="AJ18" s="651"/>
      <c r="AK18" s="651"/>
      <c r="AL18" s="652">
        <v>0.6</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244</v>
      </c>
      <c r="BH18" s="648"/>
      <c r="BI18" s="648"/>
      <c r="BJ18" s="648"/>
      <c r="BK18" s="648"/>
      <c r="BL18" s="648"/>
      <c r="BM18" s="648"/>
      <c r="BN18" s="649"/>
      <c r="BO18" s="650" t="s">
        <v>244</v>
      </c>
      <c r="BP18" s="650"/>
      <c r="BQ18" s="650"/>
      <c r="BR18" s="650"/>
      <c r="BS18" s="656" t="s">
        <v>244</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244</v>
      </c>
      <c r="CS18" s="648"/>
      <c r="CT18" s="648"/>
      <c r="CU18" s="648"/>
      <c r="CV18" s="648"/>
      <c r="CW18" s="648"/>
      <c r="CX18" s="648"/>
      <c r="CY18" s="649"/>
      <c r="CZ18" s="650" t="s">
        <v>244</v>
      </c>
      <c r="DA18" s="650"/>
      <c r="DB18" s="650"/>
      <c r="DC18" s="650"/>
      <c r="DD18" s="656" t="s">
        <v>244</v>
      </c>
      <c r="DE18" s="648"/>
      <c r="DF18" s="648"/>
      <c r="DG18" s="648"/>
      <c r="DH18" s="648"/>
      <c r="DI18" s="648"/>
      <c r="DJ18" s="648"/>
      <c r="DK18" s="648"/>
      <c r="DL18" s="648"/>
      <c r="DM18" s="648"/>
      <c r="DN18" s="648"/>
      <c r="DO18" s="648"/>
      <c r="DP18" s="649"/>
      <c r="DQ18" s="656" t="s">
        <v>129</v>
      </c>
      <c r="DR18" s="648"/>
      <c r="DS18" s="648"/>
      <c r="DT18" s="648"/>
      <c r="DU18" s="648"/>
      <c r="DV18" s="648"/>
      <c r="DW18" s="648"/>
      <c r="DX18" s="648"/>
      <c r="DY18" s="648"/>
      <c r="DZ18" s="648"/>
      <c r="EA18" s="648"/>
      <c r="EB18" s="648"/>
      <c r="EC18" s="657"/>
    </row>
    <row r="19" spans="2:133" ht="11.3" customHeight="1" x14ac:dyDescent="0.2">
      <c r="B19" s="644" t="s">
        <v>271</v>
      </c>
      <c r="C19" s="645"/>
      <c r="D19" s="645"/>
      <c r="E19" s="645"/>
      <c r="F19" s="645"/>
      <c r="G19" s="645"/>
      <c r="H19" s="645"/>
      <c r="I19" s="645"/>
      <c r="J19" s="645"/>
      <c r="K19" s="645"/>
      <c r="L19" s="645"/>
      <c r="M19" s="645"/>
      <c r="N19" s="645"/>
      <c r="O19" s="645"/>
      <c r="P19" s="645"/>
      <c r="Q19" s="646"/>
      <c r="R19" s="647">
        <v>493136</v>
      </c>
      <c r="S19" s="648"/>
      <c r="T19" s="648"/>
      <c r="U19" s="648"/>
      <c r="V19" s="648"/>
      <c r="W19" s="648"/>
      <c r="X19" s="648"/>
      <c r="Y19" s="649"/>
      <c r="Z19" s="650">
        <v>0.2</v>
      </c>
      <c r="AA19" s="650"/>
      <c r="AB19" s="650"/>
      <c r="AC19" s="650"/>
      <c r="AD19" s="651">
        <v>493136</v>
      </c>
      <c r="AE19" s="651"/>
      <c r="AF19" s="651"/>
      <c r="AG19" s="651"/>
      <c r="AH19" s="651"/>
      <c r="AI19" s="651"/>
      <c r="AJ19" s="651"/>
      <c r="AK19" s="651"/>
      <c r="AL19" s="652">
        <v>0.5</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7795850</v>
      </c>
      <c r="BH19" s="648"/>
      <c r="BI19" s="648"/>
      <c r="BJ19" s="648"/>
      <c r="BK19" s="648"/>
      <c r="BL19" s="648"/>
      <c r="BM19" s="648"/>
      <c r="BN19" s="649"/>
      <c r="BO19" s="650">
        <v>9.9</v>
      </c>
      <c r="BP19" s="650"/>
      <c r="BQ19" s="650"/>
      <c r="BR19" s="650"/>
      <c r="BS19" s="656" t="s">
        <v>244</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244</v>
      </c>
      <c r="CS19" s="648"/>
      <c r="CT19" s="648"/>
      <c r="CU19" s="648"/>
      <c r="CV19" s="648"/>
      <c r="CW19" s="648"/>
      <c r="CX19" s="648"/>
      <c r="CY19" s="649"/>
      <c r="CZ19" s="650" t="s">
        <v>129</v>
      </c>
      <c r="DA19" s="650"/>
      <c r="DB19" s="650"/>
      <c r="DC19" s="650"/>
      <c r="DD19" s="656" t="s">
        <v>129</v>
      </c>
      <c r="DE19" s="648"/>
      <c r="DF19" s="648"/>
      <c r="DG19" s="648"/>
      <c r="DH19" s="648"/>
      <c r="DI19" s="648"/>
      <c r="DJ19" s="648"/>
      <c r="DK19" s="648"/>
      <c r="DL19" s="648"/>
      <c r="DM19" s="648"/>
      <c r="DN19" s="648"/>
      <c r="DO19" s="648"/>
      <c r="DP19" s="649"/>
      <c r="DQ19" s="656" t="s">
        <v>244</v>
      </c>
      <c r="DR19" s="648"/>
      <c r="DS19" s="648"/>
      <c r="DT19" s="648"/>
      <c r="DU19" s="648"/>
      <c r="DV19" s="648"/>
      <c r="DW19" s="648"/>
      <c r="DX19" s="648"/>
      <c r="DY19" s="648"/>
      <c r="DZ19" s="648"/>
      <c r="EA19" s="648"/>
      <c r="EB19" s="648"/>
      <c r="EC19" s="657"/>
    </row>
    <row r="20" spans="2:133" ht="11.3" customHeight="1" x14ac:dyDescent="0.2">
      <c r="B20" s="644" t="s">
        <v>274</v>
      </c>
      <c r="C20" s="645"/>
      <c r="D20" s="645"/>
      <c r="E20" s="645"/>
      <c r="F20" s="645"/>
      <c r="G20" s="645"/>
      <c r="H20" s="645"/>
      <c r="I20" s="645"/>
      <c r="J20" s="645"/>
      <c r="K20" s="645"/>
      <c r="L20" s="645"/>
      <c r="M20" s="645"/>
      <c r="N20" s="645"/>
      <c r="O20" s="645"/>
      <c r="P20" s="645"/>
      <c r="Q20" s="646"/>
      <c r="R20" s="647">
        <v>36012</v>
      </c>
      <c r="S20" s="648"/>
      <c r="T20" s="648"/>
      <c r="U20" s="648"/>
      <c r="V20" s="648"/>
      <c r="W20" s="648"/>
      <c r="X20" s="648"/>
      <c r="Y20" s="649"/>
      <c r="Z20" s="650">
        <v>0</v>
      </c>
      <c r="AA20" s="650"/>
      <c r="AB20" s="650"/>
      <c r="AC20" s="650"/>
      <c r="AD20" s="651">
        <v>36012</v>
      </c>
      <c r="AE20" s="651"/>
      <c r="AF20" s="651"/>
      <c r="AG20" s="651"/>
      <c r="AH20" s="651"/>
      <c r="AI20" s="651"/>
      <c r="AJ20" s="651"/>
      <c r="AK20" s="651"/>
      <c r="AL20" s="652">
        <v>0</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7795850</v>
      </c>
      <c r="BH20" s="648"/>
      <c r="BI20" s="648"/>
      <c r="BJ20" s="648"/>
      <c r="BK20" s="648"/>
      <c r="BL20" s="648"/>
      <c r="BM20" s="648"/>
      <c r="BN20" s="649"/>
      <c r="BO20" s="650">
        <v>9.9</v>
      </c>
      <c r="BP20" s="650"/>
      <c r="BQ20" s="650"/>
      <c r="BR20" s="650"/>
      <c r="BS20" s="656" t="s">
        <v>244</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238977682</v>
      </c>
      <c r="CS20" s="648"/>
      <c r="CT20" s="648"/>
      <c r="CU20" s="648"/>
      <c r="CV20" s="648"/>
      <c r="CW20" s="648"/>
      <c r="CX20" s="648"/>
      <c r="CY20" s="649"/>
      <c r="CZ20" s="650">
        <v>100</v>
      </c>
      <c r="DA20" s="650"/>
      <c r="DB20" s="650"/>
      <c r="DC20" s="650"/>
      <c r="DD20" s="656">
        <v>22586351</v>
      </c>
      <c r="DE20" s="648"/>
      <c r="DF20" s="648"/>
      <c r="DG20" s="648"/>
      <c r="DH20" s="648"/>
      <c r="DI20" s="648"/>
      <c r="DJ20" s="648"/>
      <c r="DK20" s="648"/>
      <c r="DL20" s="648"/>
      <c r="DM20" s="648"/>
      <c r="DN20" s="648"/>
      <c r="DO20" s="648"/>
      <c r="DP20" s="649"/>
      <c r="DQ20" s="656">
        <v>113528022</v>
      </c>
      <c r="DR20" s="648"/>
      <c r="DS20" s="648"/>
      <c r="DT20" s="648"/>
      <c r="DU20" s="648"/>
      <c r="DV20" s="648"/>
      <c r="DW20" s="648"/>
      <c r="DX20" s="648"/>
      <c r="DY20" s="648"/>
      <c r="DZ20" s="648"/>
      <c r="EA20" s="648"/>
      <c r="EB20" s="648"/>
      <c r="EC20" s="657"/>
    </row>
    <row r="21" spans="2:133" ht="11.3" customHeight="1" x14ac:dyDescent="0.2">
      <c r="B21" s="644" t="s">
        <v>277</v>
      </c>
      <c r="C21" s="645"/>
      <c r="D21" s="645"/>
      <c r="E21" s="645"/>
      <c r="F21" s="645"/>
      <c r="G21" s="645"/>
      <c r="H21" s="645"/>
      <c r="I21" s="645"/>
      <c r="J21" s="645"/>
      <c r="K21" s="645"/>
      <c r="L21" s="645"/>
      <c r="M21" s="645"/>
      <c r="N21" s="645"/>
      <c r="O21" s="645"/>
      <c r="P21" s="645"/>
      <c r="Q21" s="646"/>
      <c r="R21" s="647">
        <v>25821</v>
      </c>
      <c r="S21" s="648"/>
      <c r="T21" s="648"/>
      <c r="U21" s="648"/>
      <c r="V21" s="648"/>
      <c r="W21" s="648"/>
      <c r="X21" s="648"/>
      <c r="Y21" s="649"/>
      <c r="Z21" s="650">
        <v>0</v>
      </c>
      <c r="AA21" s="650"/>
      <c r="AB21" s="650"/>
      <c r="AC21" s="650"/>
      <c r="AD21" s="651">
        <v>25821</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v>22523</v>
      </c>
      <c r="BH21" s="648"/>
      <c r="BI21" s="648"/>
      <c r="BJ21" s="648"/>
      <c r="BK21" s="648"/>
      <c r="BL21" s="648"/>
      <c r="BM21" s="648"/>
      <c r="BN21" s="649"/>
      <c r="BO21" s="650">
        <v>0</v>
      </c>
      <c r="BP21" s="650"/>
      <c r="BQ21" s="650"/>
      <c r="BR21" s="650"/>
      <c r="BS21" s="656" t="s">
        <v>244</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3" customHeight="1" x14ac:dyDescent="0.2">
      <c r="B22" s="644" t="s">
        <v>279</v>
      </c>
      <c r="C22" s="645"/>
      <c r="D22" s="645"/>
      <c r="E22" s="645"/>
      <c r="F22" s="645"/>
      <c r="G22" s="645"/>
      <c r="H22" s="645"/>
      <c r="I22" s="645"/>
      <c r="J22" s="645"/>
      <c r="K22" s="645"/>
      <c r="L22" s="645"/>
      <c r="M22" s="645"/>
      <c r="N22" s="645"/>
      <c r="O22" s="645"/>
      <c r="P22" s="645"/>
      <c r="Q22" s="646"/>
      <c r="R22" s="647">
        <v>7970279</v>
      </c>
      <c r="S22" s="648"/>
      <c r="T22" s="648"/>
      <c r="U22" s="648"/>
      <c r="V22" s="648"/>
      <c r="W22" s="648"/>
      <c r="X22" s="648"/>
      <c r="Y22" s="649"/>
      <c r="Z22" s="650">
        <v>3.3</v>
      </c>
      <c r="AA22" s="650"/>
      <c r="AB22" s="650"/>
      <c r="AC22" s="650"/>
      <c r="AD22" s="651">
        <v>6946159</v>
      </c>
      <c r="AE22" s="651"/>
      <c r="AF22" s="651"/>
      <c r="AG22" s="651"/>
      <c r="AH22" s="651"/>
      <c r="AI22" s="651"/>
      <c r="AJ22" s="651"/>
      <c r="AK22" s="651"/>
      <c r="AL22" s="652">
        <v>7.3</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v>3046149</v>
      </c>
      <c r="BH22" s="648"/>
      <c r="BI22" s="648"/>
      <c r="BJ22" s="648"/>
      <c r="BK22" s="648"/>
      <c r="BL22" s="648"/>
      <c r="BM22" s="648"/>
      <c r="BN22" s="649"/>
      <c r="BO22" s="650">
        <v>3.9</v>
      </c>
      <c r="BP22" s="650"/>
      <c r="BQ22" s="650"/>
      <c r="BR22" s="650"/>
      <c r="BS22" s="656" t="s">
        <v>244</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3" customHeight="1" x14ac:dyDescent="0.2">
      <c r="B23" s="644" t="s">
        <v>282</v>
      </c>
      <c r="C23" s="645"/>
      <c r="D23" s="645"/>
      <c r="E23" s="645"/>
      <c r="F23" s="645"/>
      <c r="G23" s="645"/>
      <c r="H23" s="645"/>
      <c r="I23" s="645"/>
      <c r="J23" s="645"/>
      <c r="K23" s="645"/>
      <c r="L23" s="645"/>
      <c r="M23" s="645"/>
      <c r="N23" s="645"/>
      <c r="O23" s="645"/>
      <c r="P23" s="645"/>
      <c r="Q23" s="646"/>
      <c r="R23" s="647">
        <v>6946159</v>
      </c>
      <c r="S23" s="648"/>
      <c r="T23" s="648"/>
      <c r="U23" s="648"/>
      <c r="V23" s="648"/>
      <c r="W23" s="648"/>
      <c r="X23" s="648"/>
      <c r="Y23" s="649"/>
      <c r="Z23" s="650">
        <v>2.9</v>
      </c>
      <c r="AA23" s="650"/>
      <c r="AB23" s="650"/>
      <c r="AC23" s="650"/>
      <c r="AD23" s="651">
        <v>6946159</v>
      </c>
      <c r="AE23" s="651"/>
      <c r="AF23" s="651"/>
      <c r="AG23" s="651"/>
      <c r="AH23" s="651"/>
      <c r="AI23" s="651"/>
      <c r="AJ23" s="651"/>
      <c r="AK23" s="651"/>
      <c r="AL23" s="652">
        <v>7.3</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v>4727178</v>
      </c>
      <c r="BH23" s="648"/>
      <c r="BI23" s="648"/>
      <c r="BJ23" s="648"/>
      <c r="BK23" s="648"/>
      <c r="BL23" s="648"/>
      <c r="BM23" s="648"/>
      <c r="BN23" s="649"/>
      <c r="BO23" s="650">
        <v>6</v>
      </c>
      <c r="BP23" s="650"/>
      <c r="BQ23" s="650"/>
      <c r="BR23" s="650"/>
      <c r="BS23" s="656" t="s">
        <v>129</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78" t="s">
        <v>287</v>
      </c>
      <c r="DM23" s="679"/>
      <c r="DN23" s="679"/>
      <c r="DO23" s="679"/>
      <c r="DP23" s="679"/>
      <c r="DQ23" s="679"/>
      <c r="DR23" s="679"/>
      <c r="DS23" s="679"/>
      <c r="DT23" s="679"/>
      <c r="DU23" s="679"/>
      <c r="DV23" s="680"/>
      <c r="DW23" s="629" t="s">
        <v>288</v>
      </c>
      <c r="DX23" s="630"/>
      <c r="DY23" s="630"/>
      <c r="DZ23" s="630"/>
      <c r="EA23" s="630"/>
      <c r="EB23" s="630"/>
      <c r="EC23" s="631"/>
    </row>
    <row r="24" spans="2:133" ht="11.3" customHeight="1" x14ac:dyDescent="0.2">
      <c r="B24" s="644" t="s">
        <v>289</v>
      </c>
      <c r="C24" s="645"/>
      <c r="D24" s="645"/>
      <c r="E24" s="645"/>
      <c r="F24" s="645"/>
      <c r="G24" s="645"/>
      <c r="H24" s="645"/>
      <c r="I24" s="645"/>
      <c r="J24" s="645"/>
      <c r="K24" s="645"/>
      <c r="L24" s="645"/>
      <c r="M24" s="645"/>
      <c r="N24" s="645"/>
      <c r="O24" s="645"/>
      <c r="P24" s="645"/>
      <c r="Q24" s="646"/>
      <c r="R24" s="647">
        <v>1024120</v>
      </c>
      <c r="S24" s="648"/>
      <c r="T24" s="648"/>
      <c r="U24" s="648"/>
      <c r="V24" s="648"/>
      <c r="W24" s="648"/>
      <c r="X24" s="648"/>
      <c r="Y24" s="649"/>
      <c r="Z24" s="650">
        <v>0.4</v>
      </c>
      <c r="AA24" s="650"/>
      <c r="AB24" s="650"/>
      <c r="AC24" s="650"/>
      <c r="AD24" s="651" t="s">
        <v>244</v>
      </c>
      <c r="AE24" s="651"/>
      <c r="AF24" s="651"/>
      <c r="AG24" s="651"/>
      <c r="AH24" s="651"/>
      <c r="AI24" s="651"/>
      <c r="AJ24" s="651"/>
      <c r="AK24" s="651"/>
      <c r="AL24" s="652" t="s">
        <v>244</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244</v>
      </c>
      <c r="BH24" s="648"/>
      <c r="BI24" s="648"/>
      <c r="BJ24" s="648"/>
      <c r="BK24" s="648"/>
      <c r="BL24" s="648"/>
      <c r="BM24" s="648"/>
      <c r="BN24" s="649"/>
      <c r="BO24" s="650" t="s">
        <v>244</v>
      </c>
      <c r="BP24" s="650"/>
      <c r="BQ24" s="650"/>
      <c r="BR24" s="650"/>
      <c r="BS24" s="656" t="s">
        <v>244</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106913660</v>
      </c>
      <c r="CS24" s="637"/>
      <c r="CT24" s="637"/>
      <c r="CU24" s="637"/>
      <c r="CV24" s="637"/>
      <c r="CW24" s="637"/>
      <c r="CX24" s="637"/>
      <c r="CY24" s="638"/>
      <c r="CZ24" s="641">
        <v>44.7</v>
      </c>
      <c r="DA24" s="642"/>
      <c r="DB24" s="642"/>
      <c r="DC24" s="661"/>
      <c r="DD24" s="686">
        <v>62235782</v>
      </c>
      <c r="DE24" s="637"/>
      <c r="DF24" s="637"/>
      <c r="DG24" s="637"/>
      <c r="DH24" s="637"/>
      <c r="DI24" s="637"/>
      <c r="DJ24" s="637"/>
      <c r="DK24" s="638"/>
      <c r="DL24" s="686">
        <v>61741204</v>
      </c>
      <c r="DM24" s="637"/>
      <c r="DN24" s="637"/>
      <c r="DO24" s="637"/>
      <c r="DP24" s="637"/>
      <c r="DQ24" s="637"/>
      <c r="DR24" s="637"/>
      <c r="DS24" s="637"/>
      <c r="DT24" s="637"/>
      <c r="DU24" s="637"/>
      <c r="DV24" s="638"/>
      <c r="DW24" s="641">
        <v>60.5</v>
      </c>
      <c r="DX24" s="642"/>
      <c r="DY24" s="642"/>
      <c r="DZ24" s="642"/>
      <c r="EA24" s="642"/>
      <c r="EB24" s="642"/>
      <c r="EC24" s="643"/>
    </row>
    <row r="25" spans="2:133" ht="11.3" customHeight="1" x14ac:dyDescent="0.2">
      <c r="B25" s="644" t="s">
        <v>292</v>
      </c>
      <c r="C25" s="645"/>
      <c r="D25" s="645"/>
      <c r="E25" s="645"/>
      <c r="F25" s="645"/>
      <c r="G25" s="645"/>
      <c r="H25" s="645"/>
      <c r="I25" s="645"/>
      <c r="J25" s="645"/>
      <c r="K25" s="645"/>
      <c r="L25" s="645"/>
      <c r="M25" s="645"/>
      <c r="N25" s="645"/>
      <c r="O25" s="645"/>
      <c r="P25" s="645"/>
      <c r="Q25" s="646"/>
      <c r="R25" s="647" t="s">
        <v>244</v>
      </c>
      <c r="S25" s="648"/>
      <c r="T25" s="648"/>
      <c r="U25" s="648"/>
      <c r="V25" s="648"/>
      <c r="W25" s="648"/>
      <c r="X25" s="648"/>
      <c r="Y25" s="649"/>
      <c r="Z25" s="650" t="s">
        <v>244</v>
      </c>
      <c r="AA25" s="650"/>
      <c r="AB25" s="650"/>
      <c r="AC25" s="650"/>
      <c r="AD25" s="651" t="s">
        <v>244</v>
      </c>
      <c r="AE25" s="651"/>
      <c r="AF25" s="651"/>
      <c r="AG25" s="651"/>
      <c r="AH25" s="651"/>
      <c r="AI25" s="651"/>
      <c r="AJ25" s="651"/>
      <c r="AK25" s="651"/>
      <c r="AL25" s="652" t="s">
        <v>129</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129</v>
      </c>
      <c r="BH25" s="648"/>
      <c r="BI25" s="648"/>
      <c r="BJ25" s="648"/>
      <c r="BK25" s="648"/>
      <c r="BL25" s="648"/>
      <c r="BM25" s="648"/>
      <c r="BN25" s="649"/>
      <c r="BO25" s="650" t="s">
        <v>129</v>
      </c>
      <c r="BP25" s="650"/>
      <c r="BQ25" s="650"/>
      <c r="BR25" s="650"/>
      <c r="BS25" s="656" t="s">
        <v>244</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28786122</v>
      </c>
      <c r="CS25" s="683"/>
      <c r="CT25" s="683"/>
      <c r="CU25" s="683"/>
      <c r="CV25" s="683"/>
      <c r="CW25" s="683"/>
      <c r="CX25" s="683"/>
      <c r="CY25" s="684"/>
      <c r="CZ25" s="652">
        <v>12</v>
      </c>
      <c r="DA25" s="681"/>
      <c r="DB25" s="681"/>
      <c r="DC25" s="685"/>
      <c r="DD25" s="656">
        <v>27308778</v>
      </c>
      <c r="DE25" s="683"/>
      <c r="DF25" s="683"/>
      <c r="DG25" s="683"/>
      <c r="DH25" s="683"/>
      <c r="DI25" s="683"/>
      <c r="DJ25" s="683"/>
      <c r="DK25" s="684"/>
      <c r="DL25" s="656">
        <v>26891012</v>
      </c>
      <c r="DM25" s="683"/>
      <c r="DN25" s="683"/>
      <c r="DO25" s="683"/>
      <c r="DP25" s="683"/>
      <c r="DQ25" s="683"/>
      <c r="DR25" s="683"/>
      <c r="DS25" s="683"/>
      <c r="DT25" s="683"/>
      <c r="DU25" s="683"/>
      <c r="DV25" s="684"/>
      <c r="DW25" s="652">
        <v>26.4</v>
      </c>
      <c r="DX25" s="681"/>
      <c r="DY25" s="681"/>
      <c r="DZ25" s="681"/>
      <c r="EA25" s="681"/>
      <c r="EB25" s="681"/>
      <c r="EC25" s="682"/>
    </row>
    <row r="26" spans="2:133" ht="11.3" customHeight="1" x14ac:dyDescent="0.2">
      <c r="B26" s="644" t="s">
        <v>295</v>
      </c>
      <c r="C26" s="645"/>
      <c r="D26" s="645"/>
      <c r="E26" s="645"/>
      <c r="F26" s="645"/>
      <c r="G26" s="645"/>
      <c r="H26" s="645"/>
      <c r="I26" s="645"/>
      <c r="J26" s="645"/>
      <c r="K26" s="645"/>
      <c r="L26" s="645"/>
      <c r="M26" s="645"/>
      <c r="N26" s="645"/>
      <c r="O26" s="645"/>
      <c r="P26" s="645"/>
      <c r="Q26" s="646"/>
      <c r="R26" s="647">
        <v>100532912</v>
      </c>
      <c r="S26" s="648"/>
      <c r="T26" s="648"/>
      <c r="U26" s="648"/>
      <c r="V26" s="648"/>
      <c r="W26" s="648"/>
      <c r="X26" s="648"/>
      <c r="Y26" s="649"/>
      <c r="Z26" s="650">
        <v>41.4</v>
      </c>
      <c r="AA26" s="650"/>
      <c r="AB26" s="650"/>
      <c r="AC26" s="650"/>
      <c r="AD26" s="651">
        <v>94781614</v>
      </c>
      <c r="AE26" s="651"/>
      <c r="AF26" s="651"/>
      <c r="AG26" s="651"/>
      <c r="AH26" s="651"/>
      <c r="AI26" s="651"/>
      <c r="AJ26" s="651"/>
      <c r="AK26" s="651"/>
      <c r="AL26" s="652">
        <v>99.3</v>
      </c>
      <c r="AM26" s="653"/>
      <c r="AN26" s="653"/>
      <c r="AO26" s="654"/>
      <c r="AP26" s="666" t="s">
        <v>296</v>
      </c>
      <c r="AQ26" s="687"/>
      <c r="AR26" s="687"/>
      <c r="AS26" s="687"/>
      <c r="AT26" s="687"/>
      <c r="AU26" s="687"/>
      <c r="AV26" s="687"/>
      <c r="AW26" s="687"/>
      <c r="AX26" s="687"/>
      <c r="AY26" s="687"/>
      <c r="AZ26" s="687"/>
      <c r="BA26" s="687"/>
      <c r="BB26" s="687"/>
      <c r="BC26" s="687"/>
      <c r="BD26" s="687"/>
      <c r="BE26" s="687"/>
      <c r="BF26" s="668"/>
      <c r="BG26" s="647" t="s">
        <v>129</v>
      </c>
      <c r="BH26" s="648"/>
      <c r="BI26" s="648"/>
      <c r="BJ26" s="648"/>
      <c r="BK26" s="648"/>
      <c r="BL26" s="648"/>
      <c r="BM26" s="648"/>
      <c r="BN26" s="649"/>
      <c r="BO26" s="650" t="s">
        <v>129</v>
      </c>
      <c r="BP26" s="650"/>
      <c r="BQ26" s="650"/>
      <c r="BR26" s="650"/>
      <c r="BS26" s="656" t="s">
        <v>244</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18539611</v>
      </c>
      <c r="CS26" s="648"/>
      <c r="CT26" s="648"/>
      <c r="CU26" s="648"/>
      <c r="CV26" s="648"/>
      <c r="CW26" s="648"/>
      <c r="CX26" s="648"/>
      <c r="CY26" s="649"/>
      <c r="CZ26" s="652">
        <v>7.8</v>
      </c>
      <c r="DA26" s="681"/>
      <c r="DB26" s="681"/>
      <c r="DC26" s="685"/>
      <c r="DD26" s="656">
        <v>17720240</v>
      </c>
      <c r="DE26" s="648"/>
      <c r="DF26" s="648"/>
      <c r="DG26" s="648"/>
      <c r="DH26" s="648"/>
      <c r="DI26" s="648"/>
      <c r="DJ26" s="648"/>
      <c r="DK26" s="649"/>
      <c r="DL26" s="656" t="s">
        <v>244</v>
      </c>
      <c r="DM26" s="648"/>
      <c r="DN26" s="648"/>
      <c r="DO26" s="648"/>
      <c r="DP26" s="648"/>
      <c r="DQ26" s="648"/>
      <c r="DR26" s="648"/>
      <c r="DS26" s="648"/>
      <c r="DT26" s="648"/>
      <c r="DU26" s="648"/>
      <c r="DV26" s="649"/>
      <c r="DW26" s="652" t="s">
        <v>244</v>
      </c>
      <c r="DX26" s="681"/>
      <c r="DY26" s="681"/>
      <c r="DZ26" s="681"/>
      <c r="EA26" s="681"/>
      <c r="EB26" s="681"/>
      <c r="EC26" s="682"/>
    </row>
    <row r="27" spans="2:133" ht="11.3" customHeight="1" x14ac:dyDescent="0.2">
      <c r="B27" s="644" t="s">
        <v>298</v>
      </c>
      <c r="C27" s="645"/>
      <c r="D27" s="645"/>
      <c r="E27" s="645"/>
      <c r="F27" s="645"/>
      <c r="G27" s="645"/>
      <c r="H27" s="645"/>
      <c r="I27" s="645"/>
      <c r="J27" s="645"/>
      <c r="K27" s="645"/>
      <c r="L27" s="645"/>
      <c r="M27" s="645"/>
      <c r="N27" s="645"/>
      <c r="O27" s="645"/>
      <c r="P27" s="645"/>
      <c r="Q27" s="646"/>
      <c r="R27" s="647">
        <v>77864</v>
      </c>
      <c r="S27" s="648"/>
      <c r="T27" s="648"/>
      <c r="U27" s="648"/>
      <c r="V27" s="648"/>
      <c r="W27" s="648"/>
      <c r="X27" s="648"/>
      <c r="Y27" s="649"/>
      <c r="Z27" s="650">
        <v>0</v>
      </c>
      <c r="AA27" s="650"/>
      <c r="AB27" s="650"/>
      <c r="AC27" s="650"/>
      <c r="AD27" s="651">
        <v>77864</v>
      </c>
      <c r="AE27" s="651"/>
      <c r="AF27" s="651"/>
      <c r="AG27" s="651"/>
      <c r="AH27" s="651"/>
      <c r="AI27" s="651"/>
      <c r="AJ27" s="651"/>
      <c r="AK27" s="651"/>
      <c r="AL27" s="652">
        <v>0.1</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78691091</v>
      </c>
      <c r="BH27" s="648"/>
      <c r="BI27" s="648"/>
      <c r="BJ27" s="648"/>
      <c r="BK27" s="648"/>
      <c r="BL27" s="648"/>
      <c r="BM27" s="648"/>
      <c r="BN27" s="649"/>
      <c r="BO27" s="650">
        <v>100</v>
      </c>
      <c r="BP27" s="650"/>
      <c r="BQ27" s="650"/>
      <c r="BR27" s="650"/>
      <c r="BS27" s="656">
        <v>902424</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59230696</v>
      </c>
      <c r="CS27" s="683"/>
      <c r="CT27" s="683"/>
      <c r="CU27" s="683"/>
      <c r="CV27" s="683"/>
      <c r="CW27" s="683"/>
      <c r="CX27" s="683"/>
      <c r="CY27" s="684"/>
      <c r="CZ27" s="652">
        <v>24.8</v>
      </c>
      <c r="DA27" s="681"/>
      <c r="DB27" s="681"/>
      <c r="DC27" s="685"/>
      <c r="DD27" s="656">
        <v>16937542</v>
      </c>
      <c r="DE27" s="683"/>
      <c r="DF27" s="683"/>
      <c r="DG27" s="683"/>
      <c r="DH27" s="683"/>
      <c r="DI27" s="683"/>
      <c r="DJ27" s="683"/>
      <c r="DK27" s="684"/>
      <c r="DL27" s="656">
        <v>16882322</v>
      </c>
      <c r="DM27" s="683"/>
      <c r="DN27" s="683"/>
      <c r="DO27" s="683"/>
      <c r="DP27" s="683"/>
      <c r="DQ27" s="683"/>
      <c r="DR27" s="683"/>
      <c r="DS27" s="683"/>
      <c r="DT27" s="683"/>
      <c r="DU27" s="683"/>
      <c r="DV27" s="684"/>
      <c r="DW27" s="652">
        <v>16.600000000000001</v>
      </c>
      <c r="DX27" s="681"/>
      <c r="DY27" s="681"/>
      <c r="DZ27" s="681"/>
      <c r="EA27" s="681"/>
      <c r="EB27" s="681"/>
      <c r="EC27" s="682"/>
    </row>
    <row r="28" spans="2:133" ht="11.3" customHeight="1" x14ac:dyDescent="0.2">
      <c r="B28" s="644" t="s">
        <v>301</v>
      </c>
      <c r="C28" s="645"/>
      <c r="D28" s="645"/>
      <c r="E28" s="645"/>
      <c r="F28" s="645"/>
      <c r="G28" s="645"/>
      <c r="H28" s="645"/>
      <c r="I28" s="645"/>
      <c r="J28" s="645"/>
      <c r="K28" s="645"/>
      <c r="L28" s="645"/>
      <c r="M28" s="645"/>
      <c r="N28" s="645"/>
      <c r="O28" s="645"/>
      <c r="P28" s="645"/>
      <c r="Q28" s="646"/>
      <c r="R28" s="647">
        <v>498000</v>
      </c>
      <c r="S28" s="648"/>
      <c r="T28" s="648"/>
      <c r="U28" s="648"/>
      <c r="V28" s="648"/>
      <c r="W28" s="648"/>
      <c r="X28" s="648"/>
      <c r="Y28" s="649"/>
      <c r="Z28" s="650">
        <v>0.2</v>
      </c>
      <c r="AA28" s="650"/>
      <c r="AB28" s="650"/>
      <c r="AC28" s="650"/>
      <c r="AD28" s="651" t="s">
        <v>129</v>
      </c>
      <c r="AE28" s="651"/>
      <c r="AF28" s="651"/>
      <c r="AG28" s="651"/>
      <c r="AH28" s="651"/>
      <c r="AI28" s="651"/>
      <c r="AJ28" s="651"/>
      <c r="AK28" s="651"/>
      <c r="AL28" s="652" t="s">
        <v>244</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18896842</v>
      </c>
      <c r="CS28" s="648"/>
      <c r="CT28" s="648"/>
      <c r="CU28" s="648"/>
      <c r="CV28" s="648"/>
      <c r="CW28" s="648"/>
      <c r="CX28" s="648"/>
      <c r="CY28" s="649"/>
      <c r="CZ28" s="652">
        <v>7.9</v>
      </c>
      <c r="DA28" s="681"/>
      <c r="DB28" s="681"/>
      <c r="DC28" s="685"/>
      <c r="DD28" s="656">
        <v>17989462</v>
      </c>
      <c r="DE28" s="648"/>
      <c r="DF28" s="648"/>
      <c r="DG28" s="648"/>
      <c r="DH28" s="648"/>
      <c r="DI28" s="648"/>
      <c r="DJ28" s="648"/>
      <c r="DK28" s="649"/>
      <c r="DL28" s="656">
        <v>17967870</v>
      </c>
      <c r="DM28" s="648"/>
      <c r="DN28" s="648"/>
      <c r="DO28" s="648"/>
      <c r="DP28" s="648"/>
      <c r="DQ28" s="648"/>
      <c r="DR28" s="648"/>
      <c r="DS28" s="648"/>
      <c r="DT28" s="648"/>
      <c r="DU28" s="648"/>
      <c r="DV28" s="649"/>
      <c r="DW28" s="652">
        <v>17.600000000000001</v>
      </c>
      <c r="DX28" s="681"/>
      <c r="DY28" s="681"/>
      <c r="DZ28" s="681"/>
      <c r="EA28" s="681"/>
      <c r="EB28" s="681"/>
      <c r="EC28" s="682"/>
    </row>
    <row r="29" spans="2:133" ht="11.3" customHeight="1" x14ac:dyDescent="0.2">
      <c r="B29" s="644" t="s">
        <v>303</v>
      </c>
      <c r="C29" s="645"/>
      <c r="D29" s="645"/>
      <c r="E29" s="645"/>
      <c r="F29" s="645"/>
      <c r="G29" s="645"/>
      <c r="H29" s="645"/>
      <c r="I29" s="645"/>
      <c r="J29" s="645"/>
      <c r="K29" s="645"/>
      <c r="L29" s="645"/>
      <c r="M29" s="645"/>
      <c r="N29" s="645"/>
      <c r="O29" s="645"/>
      <c r="P29" s="645"/>
      <c r="Q29" s="646"/>
      <c r="R29" s="647">
        <v>2195154</v>
      </c>
      <c r="S29" s="648"/>
      <c r="T29" s="648"/>
      <c r="U29" s="648"/>
      <c r="V29" s="648"/>
      <c r="W29" s="648"/>
      <c r="X29" s="648"/>
      <c r="Y29" s="649"/>
      <c r="Z29" s="650">
        <v>0.9</v>
      </c>
      <c r="AA29" s="650"/>
      <c r="AB29" s="650"/>
      <c r="AC29" s="650"/>
      <c r="AD29" s="651">
        <v>192418</v>
      </c>
      <c r="AE29" s="651"/>
      <c r="AF29" s="651"/>
      <c r="AG29" s="651"/>
      <c r="AH29" s="651"/>
      <c r="AI29" s="651"/>
      <c r="AJ29" s="651"/>
      <c r="AK29" s="651"/>
      <c r="AL29" s="652">
        <v>0.2</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304</v>
      </c>
      <c r="CE29" s="692"/>
      <c r="CF29" s="662" t="s">
        <v>70</v>
      </c>
      <c r="CG29" s="663"/>
      <c r="CH29" s="663"/>
      <c r="CI29" s="663"/>
      <c r="CJ29" s="663"/>
      <c r="CK29" s="663"/>
      <c r="CL29" s="663"/>
      <c r="CM29" s="663"/>
      <c r="CN29" s="663"/>
      <c r="CO29" s="663"/>
      <c r="CP29" s="663"/>
      <c r="CQ29" s="664"/>
      <c r="CR29" s="647">
        <v>18896597</v>
      </c>
      <c r="CS29" s="683"/>
      <c r="CT29" s="683"/>
      <c r="CU29" s="683"/>
      <c r="CV29" s="683"/>
      <c r="CW29" s="683"/>
      <c r="CX29" s="683"/>
      <c r="CY29" s="684"/>
      <c r="CZ29" s="652">
        <v>7.9</v>
      </c>
      <c r="DA29" s="681"/>
      <c r="DB29" s="681"/>
      <c r="DC29" s="685"/>
      <c r="DD29" s="656">
        <v>17989217</v>
      </c>
      <c r="DE29" s="683"/>
      <c r="DF29" s="683"/>
      <c r="DG29" s="683"/>
      <c r="DH29" s="683"/>
      <c r="DI29" s="683"/>
      <c r="DJ29" s="683"/>
      <c r="DK29" s="684"/>
      <c r="DL29" s="656">
        <v>17967625</v>
      </c>
      <c r="DM29" s="683"/>
      <c r="DN29" s="683"/>
      <c r="DO29" s="683"/>
      <c r="DP29" s="683"/>
      <c r="DQ29" s="683"/>
      <c r="DR29" s="683"/>
      <c r="DS29" s="683"/>
      <c r="DT29" s="683"/>
      <c r="DU29" s="683"/>
      <c r="DV29" s="684"/>
      <c r="DW29" s="652">
        <v>17.600000000000001</v>
      </c>
      <c r="DX29" s="681"/>
      <c r="DY29" s="681"/>
      <c r="DZ29" s="681"/>
      <c r="EA29" s="681"/>
      <c r="EB29" s="681"/>
      <c r="EC29" s="682"/>
    </row>
    <row r="30" spans="2:133" ht="11.3" customHeight="1" x14ac:dyDescent="0.2">
      <c r="B30" s="644" t="s">
        <v>305</v>
      </c>
      <c r="C30" s="645"/>
      <c r="D30" s="645"/>
      <c r="E30" s="645"/>
      <c r="F30" s="645"/>
      <c r="G30" s="645"/>
      <c r="H30" s="645"/>
      <c r="I30" s="645"/>
      <c r="J30" s="645"/>
      <c r="K30" s="645"/>
      <c r="L30" s="645"/>
      <c r="M30" s="645"/>
      <c r="N30" s="645"/>
      <c r="O30" s="645"/>
      <c r="P30" s="645"/>
      <c r="Q30" s="646"/>
      <c r="R30" s="647">
        <v>792388</v>
      </c>
      <c r="S30" s="648"/>
      <c r="T30" s="648"/>
      <c r="U30" s="648"/>
      <c r="V30" s="648"/>
      <c r="W30" s="648"/>
      <c r="X30" s="648"/>
      <c r="Y30" s="649"/>
      <c r="Z30" s="650">
        <v>0.3</v>
      </c>
      <c r="AA30" s="650"/>
      <c r="AB30" s="650"/>
      <c r="AC30" s="650"/>
      <c r="AD30" s="651" t="s">
        <v>244</v>
      </c>
      <c r="AE30" s="651"/>
      <c r="AF30" s="651"/>
      <c r="AG30" s="651"/>
      <c r="AH30" s="651"/>
      <c r="AI30" s="651"/>
      <c r="AJ30" s="651"/>
      <c r="AK30" s="651"/>
      <c r="AL30" s="652" t="s">
        <v>244</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306</v>
      </c>
      <c r="BH30" s="700"/>
      <c r="BI30" s="700"/>
      <c r="BJ30" s="700"/>
      <c r="BK30" s="700"/>
      <c r="BL30" s="700"/>
      <c r="BM30" s="700"/>
      <c r="BN30" s="700"/>
      <c r="BO30" s="700"/>
      <c r="BP30" s="700"/>
      <c r="BQ30" s="701"/>
      <c r="BR30" s="626" t="s">
        <v>307</v>
      </c>
      <c r="BS30" s="700"/>
      <c r="BT30" s="700"/>
      <c r="BU30" s="700"/>
      <c r="BV30" s="700"/>
      <c r="BW30" s="700"/>
      <c r="BX30" s="700"/>
      <c r="BY30" s="700"/>
      <c r="BZ30" s="700"/>
      <c r="CA30" s="700"/>
      <c r="CB30" s="701"/>
      <c r="CD30" s="693"/>
      <c r="CE30" s="694"/>
      <c r="CF30" s="662" t="s">
        <v>308</v>
      </c>
      <c r="CG30" s="663"/>
      <c r="CH30" s="663"/>
      <c r="CI30" s="663"/>
      <c r="CJ30" s="663"/>
      <c r="CK30" s="663"/>
      <c r="CL30" s="663"/>
      <c r="CM30" s="663"/>
      <c r="CN30" s="663"/>
      <c r="CO30" s="663"/>
      <c r="CP30" s="663"/>
      <c r="CQ30" s="664"/>
      <c r="CR30" s="647">
        <v>17982784</v>
      </c>
      <c r="CS30" s="648"/>
      <c r="CT30" s="648"/>
      <c r="CU30" s="648"/>
      <c r="CV30" s="648"/>
      <c r="CW30" s="648"/>
      <c r="CX30" s="648"/>
      <c r="CY30" s="649"/>
      <c r="CZ30" s="652">
        <v>7.5</v>
      </c>
      <c r="DA30" s="681"/>
      <c r="DB30" s="681"/>
      <c r="DC30" s="685"/>
      <c r="DD30" s="656">
        <v>17084897</v>
      </c>
      <c r="DE30" s="648"/>
      <c r="DF30" s="648"/>
      <c r="DG30" s="648"/>
      <c r="DH30" s="648"/>
      <c r="DI30" s="648"/>
      <c r="DJ30" s="648"/>
      <c r="DK30" s="649"/>
      <c r="DL30" s="656">
        <v>17063305</v>
      </c>
      <c r="DM30" s="648"/>
      <c r="DN30" s="648"/>
      <c r="DO30" s="648"/>
      <c r="DP30" s="648"/>
      <c r="DQ30" s="648"/>
      <c r="DR30" s="648"/>
      <c r="DS30" s="648"/>
      <c r="DT30" s="648"/>
      <c r="DU30" s="648"/>
      <c r="DV30" s="649"/>
      <c r="DW30" s="652">
        <v>16.7</v>
      </c>
      <c r="DX30" s="681"/>
      <c r="DY30" s="681"/>
      <c r="DZ30" s="681"/>
      <c r="EA30" s="681"/>
      <c r="EB30" s="681"/>
      <c r="EC30" s="682"/>
    </row>
    <row r="31" spans="2:133" ht="11.3" customHeight="1" x14ac:dyDescent="0.2">
      <c r="B31" s="644" t="s">
        <v>309</v>
      </c>
      <c r="C31" s="645"/>
      <c r="D31" s="645"/>
      <c r="E31" s="645"/>
      <c r="F31" s="645"/>
      <c r="G31" s="645"/>
      <c r="H31" s="645"/>
      <c r="I31" s="645"/>
      <c r="J31" s="645"/>
      <c r="K31" s="645"/>
      <c r="L31" s="645"/>
      <c r="M31" s="645"/>
      <c r="N31" s="645"/>
      <c r="O31" s="645"/>
      <c r="P31" s="645"/>
      <c r="Q31" s="646"/>
      <c r="R31" s="647">
        <v>94157094</v>
      </c>
      <c r="S31" s="648"/>
      <c r="T31" s="648"/>
      <c r="U31" s="648"/>
      <c r="V31" s="648"/>
      <c r="W31" s="648"/>
      <c r="X31" s="648"/>
      <c r="Y31" s="649"/>
      <c r="Z31" s="650">
        <v>38.799999999999997</v>
      </c>
      <c r="AA31" s="650"/>
      <c r="AB31" s="650"/>
      <c r="AC31" s="650"/>
      <c r="AD31" s="651" t="s">
        <v>129</v>
      </c>
      <c r="AE31" s="651"/>
      <c r="AF31" s="651"/>
      <c r="AG31" s="651"/>
      <c r="AH31" s="651"/>
      <c r="AI31" s="651"/>
      <c r="AJ31" s="651"/>
      <c r="AK31" s="651"/>
      <c r="AL31" s="652" t="s">
        <v>244</v>
      </c>
      <c r="AM31" s="653"/>
      <c r="AN31" s="653"/>
      <c r="AO31" s="654"/>
      <c r="AP31" s="704" t="s">
        <v>310</v>
      </c>
      <c r="AQ31" s="705"/>
      <c r="AR31" s="705"/>
      <c r="AS31" s="705"/>
      <c r="AT31" s="710" t="s">
        <v>311</v>
      </c>
      <c r="AU31" s="231"/>
      <c r="AV31" s="231"/>
      <c r="AW31" s="231"/>
      <c r="AX31" s="633" t="s">
        <v>186</v>
      </c>
      <c r="AY31" s="634"/>
      <c r="AZ31" s="634"/>
      <c r="BA31" s="634"/>
      <c r="BB31" s="634"/>
      <c r="BC31" s="634"/>
      <c r="BD31" s="634"/>
      <c r="BE31" s="634"/>
      <c r="BF31" s="635"/>
      <c r="BG31" s="715">
        <v>99</v>
      </c>
      <c r="BH31" s="702"/>
      <c r="BI31" s="702"/>
      <c r="BJ31" s="702"/>
      <c r="BK31" s="702"/>
      <c r="BL31" s="702"/>
      <c r="BM31" s="642">
        <v>98.6</v>
      </c>
      <c r="BN31" s="702"/>
      <c r="BO31" s="702"/>
      <c r="BP31" s="702"/>
      <c r="BQ31" s="703"/>
      <c r="BR31" s="715">
        <v>99.8</v>
      </c>
      <c r="BS31" s="702"/>
      <c r="BT31" s="702"/>
      <c r="BU31" s="702"/>
      <c r="BV31" s="702"/>
      <c r="BW31" s="702"/>
      <c r="BX31" s="642">
        <v>99.3</v>
      </c>
      <c r="BY31" s="702"/>
      <c r="BZ31" s="702"/>
      <c r="CA31" s="702"/>
      <c r="CB31" s="703"/>
      <c r="CD31" s="693"/>
      <c r="CE31" s="694"/>
      <c r="CF31" s="662" t="s">
        <v>312</v>
      </c>
      <c r="CG31" s="663"/>
      <c r="CH31" s="663"/>
      <c r="CI31" s="663"/>
      <c r="CJ31" s="663"/>
      <c r="CK31" s="663"/>
      <c r="CL31" s="663"/>
      <c r="CM31" s="663"/>
      <c r="CN31" s="663"/>
      <c r="CO31" s="663"/>
      <c r="CP31" s="663"/>
      <c r="CQ31" s="664"/>
      <c r="CR31" s="647">
        <v>913813</v>
      </c>
      <c r="CS31" s="683"/>
      <c r="CT31" s="683"/>
      <c r="CU31" s="683"/>
      <c r="CV31" s="683"/>
      <c r="CW31" s="683"/>
      <c r="CX31" s="683"/>
      <c r="CY31" s="684"/>
      <c r="CZ31" s="652">
        <v>0.4</v>
      </c>
      <c r="DA31" s="681"/>
      <c r="DB31" s="681"/>
      <c r="DC31" s="685"/>
      <c r="DD31" s="656">
        <v>904320</v>
      </c>
      <c r="DE31" s="683"/>
      <c r="DF31" s="683"/>
      <c r="DG31" s="683"/>
      <c r="DH31" s="683"/>
      <c r="DI31" s="683"/>
      <c r="DJ31" s="683"/>
      <c r="DK31" s="684"/>
      <c r="DL31" s="656">
        <v>904320</v>
      </c>
      <c r="DM31" s="683"/>
      <c r="DN31" s="683"/>
      <c r="DO31" s="683"/>
      <c r="DP31" s="683"/>
      <c r="DQ31" s="683"/>
      <c r="DR31" s="683"/>
      <c r="DS31" s="683"/>
      <c r="DT31" s="683"/>
      <c r="DU31" s="683"/>
      <c r="DV31" s="684"/>
      <c r="DW31" s="652">
        <v>0.9</v>
      </c>
      <c r="DX31" s="681"/>
      <c r="DY31" s="681"/>
      <c r="DZ31" s="681"/>
      <c r="EA31" s="681"/>
      <c r="EB31" s="681"/>
      <c r="EC31" s="682"/>
    </row>
    <row r="32" spans="2:133" ht="11.3" customHeight="1" x14ac:dyDescent="0.2">
      <c r="B32" s="697" t="s">
        <v>313</v>
      </c>
      <c r="C32" s="698"/>
      <c r="D32" s="698"/>
      <c r="E32" s="698"/>
      <c r="F32" s="698"/>
      <c r="G32" s="698"/>
      <c r="H32" s="698"/>
      <c r="I32" s="698"/>
      <c r="J32" s="698"/>
      <c r="K32" s="698"/>
      <c r="L32" s="698"/>
      <c r="M32" s="698"/>
      <c r="N32" s="698"/>
      <c r="O32" s="698"/>
      <c r="P32" s="698"/>
      <c r="Q32" s="699"/>
      <c r="R32" s="647">
        <v>15670</v>
      </c>
      <c r="S32" s="648"/>
      <c r="T32" s="648"/>
      <c r="U32" s="648"/>
      <c r="V32" s="648"/>
      <c r="W32" s="648"/>
      <c r="X32" s="648"/>
      <c r="Y32" s="649"/>
      <c r="Z32" s="650">
        <v>0</v>
      </c>
      <c r="AA32" s="650"/>
      <c r="AB32" s="650"/>
      <c r="AC32" s="650"/>
      <c r="AD32" s="651">
        <v>15670</v>
      </c>
      <c r="AE32" s="651"/>
      <c r="AF32" s="651"/>
      <c r="AG32" s="651"/>
      <c r="AH32" s="651"/>
      <c r="AI32" s="651"/>
      <c r="AJ32" s="651"/>
      <c r="AK32" s="651"/>
      <c r="AL32" s="652">
        <v>0</v>
      </c>
      <c r="AM32" s="653"/>
      <c r="AN32" s="653"/>
      <c r="AO32" s="654"/>
      <c r="AP32" s="706"/>
      <c r="AQ32" s="707"/>
      <c r="AR32" s="707"/>
      <c r="AS32" s="707"/>
      <c r="AT32" s="711"/>
      <c r="AU32" s="230" t="s">
        <v>314</v>
      </c>
      <c r="AV32" s="230"/>
      <c r="AW32" s="230"/>
      <c r="AX32" s="644" t="s">
        <v>315</v>
      </c>
      <c r="AY32" s="645"/>
      <c r="AZ32" s="645"/>
      <c r="BA32" s="645"/>
      <c r="BB32" s="645"/>
      <c r="BC32" s="645"/>
      <c r="BD32" s="645"/>
      <c r="BE32" s="645"/>
      <c r="BF32" s="646"/>
      <c r="BG32" s="716">
        <v>99.6</v>
      </c>
      <c r="BH32" s="683"/>
      <c r="BI32" s="683"/>
      <c r="BJ32" s="683"/>
      <c r="BK32" s="683"/>
      <c r="BL32" s="683"/>
      <c r="BM32" s="653">
        <v>99.1</v>
      </c>
      <c r="BN32" s="713"/>
      <c r="BO32" s="713"/>
      <c r="BP32" s="713"/>
      <c r="BQ32" s="714"/>
      <c r="BR32" s="716">
        <v>99.6</v>
      </c>
      <c r="BS32" s="683"/>
      <c r="BT32" s="683"/>
      <c r="BU32" s="683"/>
      <c r="BV32" s="683"/>
      <c r="BW32" s="683"/>
      <c r="BX32" s="653">
        <v>99.2</v>
      </c>
      <c r="BY32" s="713"/>
      <c r="BZ32" s="713"/>
      <c r="CA32" s="713"/>
      <c r="CB32" s="714"/>
      <c r="CD32" s="695"/>
      <c r="CE32" s="696"/>
      <c r="CF32" s="662" t="s">
        <v>316</v>
      </c>
      <c r="CG32" s="663"/>
      <c r="CH32" s="663"/>
      <c r="CI32" s="663"/>
      <c r="CJ32" s="663"/>
      <c r="CK32" s="663"/>
      <c r="CL32" s="663"/>
      <c r="CM32" s="663"/>
      <c r="CN32" s="663"/>
      <c r="CO32" s="663"/>
      <c r="CP32" s="663"/>
      <c r="CQ32" s="664"/>
      <c r="CR32" s="647">
        <v>245</v>
      </c>
      <c r="CS32" s="648"/>
      <c r="CT32" s="648"/>
      <c r="CU32" s="648"/>
      <c r="CV32" s="648"/>
      <c r="CW32" s="648"/>
      <c r="CX32" s="648"/>
      <c r="CY32" s="649"/>
      <c r="CZ32" s="652">
        <v>0</v>
      </c>
      <c r="DA32" s="681"/>
      <c r="DB32" s="681"/>
      <c r="DC32" s="685"/>
      <c r="DD32" s="656">
        <v>245</v>
      </c>
      <c r="DE32" s="648"/>
      <c r="DF32" s="648"/>
      <c r="DG32" s="648"/>
      <c r="DH32" s="648"/>
      <c r="DI32" s="648"/>
      <c r="DJ32" s="648"/>
      <c r="DK32" s="649"/>
      <c r="DL32" s="656">
        <v>245</v>
      </c>
      <c r="DM32" s="648"/>
      <c r="DN32" s="648"/>
      <c r="DO32" s="648"/>
      <c r="DP32" s="648"/>
      <c r="DQ32" s="648"/>
      <c r="DR32" s="648"/>
      <c r="DS32" s="648"/>
      <c r="DT32" s="648"/>
      <c r="DU32" s="648"/>
      <c r="DV32" s="649"/>
      <c r="DW32" s="652">
        <v>0</v>
      </c>
      <c r="DX32" s="681"/>
      <c r="DY32" s="681"/>
      <c r="DZ32" s="681"/>
      <c r="EA32" s="681"/>
      <c r="EB32" s="681"/>
      <c r="EC32" s="682"/>
    </row>
    <row r="33" spans="2:133" ht="11.3" customHeight="1" x14ac:dyDescent="0.2">
      <c r="B33" s="644" t="s">
        <v>317</v>
      </c>
      <c r="C33" s="645"/>
      <c r="D33" s="645"/>
      <c r="E33" s="645"/>
      <c r="F33" s="645"/>
      <c r="G33" s="645"/>
      <c r="H33" s="645"/>
      <c r="I33" s="645"/>
      <c r="J33" s="645"/>
      <c r="K33" s="645"/>
      <c r="L33" s="645"/>
      <c r="M33" s="645"/>
      <c r="N33" s="645"/>
      <c r="O33" s="645"/>
      <c r="P33" s="645"/>
      <c r="Q33" s="646"/>
      <c r="R33" s="647">
        <v>14099689</v>
      </c>
      <c r="S33" s="648"/>
      <c r="T33" s="648"/>
      <c r="U33" s="648"/>
      <c r="V33" s="648"/>
      <c r="W33" s="648"/>
      <c r="X33" s="648"/>
      <c r="Y33" s="649"/>
      <c r="Z33" s="650">
        <v>5.8</v>
      </c>
      <c r="AA33" s="650"/>
      <c r="AB33" s="650"/>
      <c r="AC33" s="650"/>
      <c r="AD33" s="651" t="s">
        <v>129</v>
      </c>
      <c r="AE33" s="651"/>
      <c r="AF33" s="651"/>
      <c r="AG33" s="651"/>
      <c r="AH33" s="651"/>
      <c r="AI33" s="651"/>
      <c r="AJ33" s="651"/>
      <c r="AK33" s="651"/>
      <c r="AL33" s="652" t="s">
        <v>129</v>
      </c>
      <c r="AM33" s="653"/>
      <c r="AN33" s="653"/>
      <c r="AO33" s="654"/>
      <c r="AP33" s="708"/>
      <c r="AQ33" s="709"/>
      <c r="AR33" s="709"/>
      <c r="AS33" s="709"/>
      <c r="AT33" s="712"/>
      <c r="AU33" s="232"/>
      <c r="AV33" s="232"/>
      <c r="AW33" s="232"/>
      <c r="AX33" s="688" t="s">
        <v>318</v>
      </c>
      <c r="AY33" s="689"/>
      <c r="AZ33" s="689"/>
      <c r="BA33" s="689"/>
      <c r="BB33" s="689"/>
      <c r="BC33" s="689"/>
      <c r="BD33" s="689"/>
      <c r="BE33" s="689"/>
      <c r="BF33" s="690"/>
      <c r="BG33" s="717">
        <v>98.5</v>
      </c>
      <c r="BH33" s="718"/>
      <c r="BI33" s="718"/>
      <c r="BJ33" s="718"/>
      <c r="BK33" s="718"/>
      <c r="BL33" s="718"/>
      <c r="BM33" s="719">
        <v>98.1</v>
      </c>
      <c r="BN33" s="718"/>
      <c r="BO33" s="718"/>
      <c r="BP33" s="718"/>
      <c r="BQ33" s="720"/>
      <c r="BR33" s="717">
        <v>99.9</v>
      </c>
      <c r="BS33" s="718"/>
      <c r="BT33" s="718"/>
      <c r="BU33" s="718"/>
      <c r="BV33" s="718"/>
      <c r="BW33" s="718"/>
      <c r="BX33" s="719">
        <v>99.5</v>
      </c>
      <c r="BY33" s="718"/>
      <c r="BZ33" s="718"/>
      <c r="CA33" s="718"/>
      <c r="CB33" s="720"/>
      <c r="CD33" s="662" t="s">
        <v>319</v>
      </c>
      <c r="CE33" s="663"/>
      <c r="CF33" s="663"/>
      <c r="CG33" s="663"/>
      <c r="CH33" s="663"/>
      <c r="CI33" s="663"/>
      <c r="CJ33" s="663"/>
      <c r="CK33" s="663"/>
      <c r="CL33" s="663"/>
      <c r="CM33" s="663"/>
      <c r="CN33" s="663"/>
      <c r="CO33" s="663"/>
      <c r="CP33" s="663"/>
      <c r="CQ33" s="664"/>
      <c r="CR33" s="647">
        <v>109168749</v>
      </c>
      <c r="CS33" s="683"/>
      <c r="CT33" s="683"/>
      <c r="CU33" s="683"/>
      <c r="CV33" s="683"/>
      <c r="CW33" s="683"/>
      <c r="CX33" s="683"/>
      <c r="CY33" s="684"/>
      <c r="CZ33" s="652">
        <v>45.7</v>
      </c>
      <c r="DA33" s="681"/>
      <c r="DB33" s="681"/>
      <c r="DC33" s="685"/>
      <c r="DD33" s="656">
        <v>46758109</v>
      </c>
      <c r="DE33" s="683"/>
      <c r="DF33" s="683"/>
      <c r="DG33" s="683"/>
      <c r="DH33" s="683"/>
      <c r="DI33" s="683"/>
      <c r="DJ33" s="683"/>
      <c r="DK33" s="684"/>
      <c r="DL33" s="656">
        <v>36019564</v>
      </c>
      <c r="DM33" s="683"/>
      <c r="DN33" s="683"/>
      <c r="DO33" s="683"/>
      <c r="DP33" s="683"/>
      <c r="DQ33" s="683"/>
      <c r="DR33" s="683"/>
      <c r="DS33" s="683"/>
      <c r="DT33" s="683"/>
      <c r="DU33" s="683"/>
      <c r="DV33" s="684"/>
      <c r="DW33" s="652">
        <v>35.299999999999997</v>
      </c>
      <c r="DX33" s="681"/>
      <c r="DY33" s="681"/>
      <c r="DZ33" s="681"/>
      <c r="EA33" s="681"/>
      <c r="EB33" s="681"/>
      <c r="EC33" s="682"/>
    </row>
    <row r="34" spans="2:133" ht="11.3" customHeight="1" x14ac:dyDescent="0.2">
      <c r="B34" s="644" t="s">
        <v>320</v>
      </c>
      <c r="C34" s="645"/>
      <c r="D34" s="645"/>
      <c r="E34" s="645"/>
      <c r="F34" s="645"/>
      <c r="G34" s="645"/>
      <c r="H34" s="645"/>
      <c r="I34" s="645"/>
      <c r="J34" s="645"/>
      <c r="K34" s="645"/>
      <c r="L34" s="645"/>
      <c r="M34" s="645"/>
      <c r="N34" s="645"/>
      <c r="O34" s="645"/>
      <c r="P34" s="645"/>
      <c r="Q34" s="646"/>
      <c r="R34" s="647">
        <v>225812</v>
      </c>
      <c r="S34" s="648"/>
      <c r="T34" s="648"/>
      <c r="U34" s="648"/>
      <c r="V34" s="648"/>
      <c r="W34" s="648"/>
      <c r="X34" s="648"/>
      <c r="Y34" s="649"/>
      <c r="Z34" s="650">
        <v>0.1</v>
      </c>
      <c r="AA34" s="650"/>
      <c r="AB34" s="650"/>
      <c r="AC34" s="650"/>
      <c r="AD34" s="651" t="s">
        <v>244</v>
      </c>
      <c r="AE34" s="651"/>
      <c r="AF34" s="651"/>
      <c r="AG34" s="651"/>
      <c r="AH34" s="651"/>
      <c r="AI34" s="651"/>
      <c r="AJ34" s="651"/>
      <c r="AK34" s="651"/>
      <c r="AL34" s="652" t="s">
        <v>244</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321</v>
      </c>
      <c r="CE34" s="663"/>
      <c r="CF34" s="663"/>
      <c r="CG34" s="663"/>
      <c r="CH34" s="663"/>
      <c r="CI34" s="663"/>
      <c r="CJ34" s="663"/>
      <c r="CK34" s="663"/>
      <c r="CL34" s="663"/>
      <c r="CM34" s="663"/>
      <c r="CN34" s="663"/>
      <c r="CO34" s="663"/>
      <c r="CP34" s="663"/>
      <c r="CQ34" s="664"/>
      <c r="CR34" s="647">
        <v>23340077</v>
      </c>
      <c r="CS34" s="648"/>
      <c r="CT34" s="648"/>
      <c r="CU34" s="648"/>
      <c r="CV34" s="648"/>
      <c r="CW34" s="648"/>
      <c r="CX34" s="648"/>
      <c r="CY34" s="649"/>
      <c r="CZ34" s="652">
        <v>9.8000000000000007</v>
      </c>
      <c r="DA34" s="681"/>
      <c r="DB34" s="681"/>
      <c r="DC34" s="685"/>
      <c r="DD34" s="656">
        <v>17608554</v>
      </c>
      <c r="DE34" s="648"/>
      <c r="DF34" s="648"/>
      <c r="DG34" s="648"/>
      <c r="DH34" s="648"/>
      <c r="DI34" s="648"/>
      <c r="DJ34" s="648"/>
      <c r="DK34" s="649"/>
      <c r="DL34" s="656">
        <v>14611737</v>
      </c>
      <c r="DM34" s="648"/>
      <c r="DN34" s="648"/>
      <c r="DO34" s="648"/>
      <c r="DP34" s="648"/>
      <c r="DQ34" s="648"/>
      <c r="DR34" s="648"/>
      <c r="DS34" s="648"/>
      <c r="DT34" s="648"/>
      <c r="DU34" s="648"/>
      <c r="DV34" s="649"/>
      <c r="DW34" s="652">
        <v>14.3</v>
      </c>
      <c r="DX34" s="681"/>
      <c r="DY34" s="681"/>
      <c r="DZ34" s="681"/>
      <c r="EA34" s="681"/>
      <c r="EB34" s="681"/>
      <c r="EC34" s="682"/>
    </row>
    <row r="35" spans="2:133" ht="11.3" customHeight="1" x14ac:dyDescent="0.2">
      <c r="B35" s="644" t="s">
        <v>322</v>
      </c>
      <c r="C35" s="645"/>
      <c r="D35" s="645"/>
      <c r="E35" s="645"/>
      <c r="F35" s="645"/>
      <c r="G35" s="645"/>
      <c r="H35" s="645"/>
      <c r="I35" s="645"/>
      <c r="J35" s="645"/>
      <c r="K35" s="645"/>
      <c r="L35" s="645"/>
      <c r="M35" s="645"/>
      <c r="N35" s="645"/>
      <c r="O35" s="645"/>
      <c r="P35" s="645"/>
      <c r="Q35" s="646"/>
      <c r="R35" s="647">
        <v>450313</v>
      </c>
      <c r="S35" s="648"/>
      <c r="T35" s="648"/>
      <c r="U35" s="648"/>
      <c r="V35" s="648"/>
      <c r="W35" s="648"/>
      <c r="X35" s="648"/>
      <c r="Y35" s="649"/>
      <c r="Z35" s="650">
        <v>0.2</v>
      </c>
      <c r="AA35" s="650"/>
      <c r="AB35" s="650"/>
      <c r="AC35" s="650"/>
      <c r="AD35" s="651" t="s">
        <v>244</v>
      </c>
      <c r="AE35" s="651"/>
      <c r="AF35" s="651"/>
      <c r="AG35" s="651"/>
      <c r="AH35" s="651"/>
      <c r="AI35" s="651"/>
      <c r="AJ35" s="651"/>
      <c r="AK35" s="651"/>
      <c r="AL35" s="652" t="s">
        <v>244</v>
      </c>
      <c r="AM35" s="653"/>
      <c r="AN35" s="653"/>
      <c r="AO35" s="654"/>
      <c r="AP35" s="235"/>
      <c r="AQ35" s="626" t="s">
        <v>323</v>
      </c>
      <c r="AR35" s="627"/>
      <c r="AS35" s="627"/>
      <c r="AT35" s="627"/>
      <c r="AU35" s="627"/>
      <c r="AV35" s="627"/>
      <c r="AW35" s="627"/>
      <c r="AX35" s="627"/>
      <c r="AY35" s="627"/>
      <c r="AZ35" s="627"/>
      <c r="BA35" s="627"/>
      <c r="BB35" s="627"/>
      <c r="BC35" s="627"/>
      <c r="BD35" s="627"/>
      <c r="BE35" s="627"/>
      <c r="BF35" s="628"/>
      <c r="BG35" s="626" t="s">
        <v>324</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325</v>
      </c>
      <c r="CE35" s="663"/>
      <c r="CF35" s="663"/>
      <c r="CG35" s="663"/>
      <c r="CH35" s="663"/>
      <c r="CI35" s="663"/>
      <c r="CJ35" s="663"/>
      <c r="CK35" s="663"/>
      <c r="CL35" s="663"/>
      <c r="CM35" s="663"/>
      <c r="CN35" s="663"/>
      <c r="CO35" s="663"/>
      <c r="CP35" s="663"/>
      <c r="CQ35" s="664"/>
      <c r="CR35" s="647">
        <v>3022877</v>
      </c>
      <c r="CS35" s="683"/>
      <c r="CT35" s="683"/>
      <c r="CU35" s="683"/>
      <c r="CV35" s="683"/>
      <c r="CW35" s="683"/>
      <c r="CX35" s="683"/>
      <c r="CY35" s="684"/>
      <c r="CZ35" s="652">
        <v>1.3</v>
      </c>
      <c r="DA35" s="681"/>
      <c r="DB35" s="681"/>
      <c r="DC35" s="685"/>
      <c r="DD35" s="656">
        <v>2225500</v>
      </c>
      <c r="DE35" s="683"/>
      <c r="DF35" s="683"/>
      <c r="DG35" s="683"/>
      <c r="DH35" s="683"/>
      <c r="DI35" s="683"/>
      <c r="DJ35" s="683"/>
      <c r="DK35" s="684"/>
      <c r="DL35" s="656">
        <v>2225500</v>
      </c>
      <c r="DM35" s="683"/>
      <c r="DN35" s="683"/>
      <c r="DO35" s="683"/>
      <c r="DP35" s="683"/>
      <c r="DQ35" s="683"/>
      <c r="DR35" s="683"/>
      <c r="DS35" s="683"/>
      <c r="DT35" s="683"/>
      <c r="DU35" s="683"/>
      <c r="DV35" s="684"/>
      <c r="DW35" s="652">
        <v>2.2000000000000002</v>
      </c>
      <c r="DX35" s="681"/>
      <c r="DY35" s="681"/>
      <c r="DZ35" s="681"/>
      <c r="EA35" s="681"/>
      <c r="EB35" s="681"/>
      <c r="EC35" s="682"/>
    </row>
    <row r="36" spans="2:133" ht="11.3" customHeight="1" x14ac:dyDescent="0.2">
      <c r="B36" s="644" t="s">
        <v>326</v>
      </c>
      <c r="C36" s="645"/>
      <c r="D36" s="645"/>
      <c r="E36" s="645"/>
      <c r="F36" s="645"/>
      <c r="G36" s="645"/>
      <c r="H36" s="645"/>
      <c r="I36" s="645"/>
      <c r="J36" s="645"/>
      <c r="K36" s="645"/>
      <c r="L36" s="645"/>
      <c r="M36" s="645"/>
      <c r="N36" s="645"/>
      <c r="O36" s="645"/>
      <c r="P36" s="645"/>
      <c r="Q36" s="646"/>
      <c r="R36" s="647">
        <v>4494369</v>
      </c>
      <c r="S36" s="648"/>
      <c r="T36" s="648"/>
      <c r="U36" s="648"/>
      <c r="V36" s="648"/>
      <c r="W36" s="648"/>
      <c r="X36" s="648"/>
      <c r="Y36" s="649"/>
      <c r="Z36" s="650">
        <v>1.9</v>
      </c>
      <c r="AA36" s="650"/>
      <c r="AB36" s="650"/>
      <c r="AC36" s="650"/>
      <c r="AD36" s="651" t="s">
        <v>244</v>
      </c>
      <c r="AE36" s="651"/>
      <c r="AF36" s="651"/>
      <c r="AG36" s="651"/>
      <c r="AH36" s="651"/>
      <c r="AI36" s="651"/>
      <c r="AJ36" s="651"/>
      <c r="AK36" s="651"/>
      <c r="AL36" s="652" t="s">
        <v>244</v>
      </c>
      <c r="AM36" s="653"/>
      <c r="AN36" s="653"/>
      <c r="AO36" s="654"/>
      <c r="AP36" s="235"/>
      <c r="AQ36" s="721" t="s">
        <v>327</v>
      </c>
      <c r="AR36" s="722"/>
      <c r="AS36" s="722"/>
      <c r="AT36" s="722"/>
      <c r="AU36" s="722"/>
      <c r="AV36" s="722"/>
      <c r="AW36" s="722"/>
      <c r="AX36" s="722"/>
      <c r="AY36" s="723"/>
      <c r="AZ36" s="636">
        <v>21326669</v>
      </c>
      <c r="BA36" s="637"/>
      <c r="BB36" s="637"/>
      <c r="BC36" s="637"/>
      <c r="BD36" s="637"/>
      <c r="BE36" s="637"/>
      <c r="BF36" s="724"/>
      <c r="BG36" s="658" t="s">
        <v>328</v>
      </c>
      <c r="BH36" s="659"/>
      <c r="BI36" s="659"/>
      <c r="BJ36" s="659"/>
      <c r="BK36" s="659"/>
      <c r="BL36" s="659"/>
      <c r="BM36" s="659"/>
      <c r="BN36" s="659"/>
      <c r="BO36" s="659"/>
      <c r="BP36" s="659"/>
      <c r="BQ36" s="659"/>
      <c r="BR36" s="659"/>
      <c r="BS36" s="659"/>
      <c r="BT36" s="659"/>
      <c r="BU36" s="660"/>
      <c r="BV36" s="636">
        <v>1652901</v>
      </c>
      <c r="BW36" s="637"/>
      <c r="BX36" s="637"/>
      <c r="BY36" s="637"/>
      <c r="BZ36" s="637"/>
      <c r="CA36" s="637"/>
      <c r="CB36" s="724"/>
      <c r="CD36" s="662" t="s">
        <v>329</v>
      </c>
      <c r="CE36" s="663"/>
      <c r="CF36" s="663"/>
      <c r="CG36" s="663"/>
      <c r="CH36" s="663"/>
      <c r="CI36" s="663"/>
      <c r="CJ36" s="663"/>
      <c r="CK36" s="663"/>
      <c r="CL36" s="663"/>
      <c r="CM36" s="663"/>
      <c r="CN36" s="663"/>
      <c r="CO36" s="663"/>
      <c r="CP36" s="663"/>
      <c r="CQ36" s="664"/>
      <c r="CR36" s="647">
        <v>61278899</v>
      </c>
      <c r="CS36" s="648"/>
      <c r="CT36" s="648"/>
      <c r="CU36" s="648"/>
      <c r="CV36" s="648"/>
      <c r="CW36" s="648"/>
      <c r="CX36" s="648"/>
      <c r="CY36" s="649"/>
      <c r="CZ36" s="652">
        <v>25.6</v>
      </c>
      <c r="DA36" s="681"/>
      <c r="DB36" s="681"/>
      <c r="DC36" s="685"/>
      <c r="DD36" s="656">
        <v>12052965</v>
      </c>
      <c r="DE36" s="648"/>
      <c r="DF36" s="648"/>
      <c r="DG36" s="648"/>
      <c r="DH36" s="648"/>
      <c r="DI36" s="648"/>
      <c r="DJ36" s="648"/>
      <c r="DK36" s="649"/>
      <c r="DL36" s="656">
        <v>6669060</v>
      </c>
      <c r="DM36" s="648"/>
      <c r="DN36" s="648"/>
      <c r="DO36" s="648"/>
      <c r="DP36" s="648"/>
      <c r="DQ36" s="648"/>
      <c r="DR36" s="648"/>
      <c r="DS36" s="648"/>
      <c r="DT36" s="648"/>
      <c r="DU36" s="648"/>
      <c r="DV36" s="649"/>
      <c r="DW36" s="652">
        <v>6.5</v>
      </c>
      <c r="DX36" s="681"/>
      <c r="DY36" s="681"/>
      <c r="DZ36" s="681"/>
      <c r="EA36" s="681"/>
      <c r="EB36" s="681"/>
      <c r="EC36" s="682"/>
    </row>
    <row r="37" spans="2:133" ht="11.3" customHeight="1" x14ac:dyDescent="0.2">
      <c r="B37" s="644" t="s">
        <v>330</v>
      </c>
      <c r="C37" s="645"/>
      <c r="D37" s="645"/>
      <c r="E37" s="645"/>
      <c r="F37" s="645"/>
      <c r="G37" s="645"/>
      <c r="H37" s="645"/>
      <c r="I37" s="645"/>
      <c r="J37" s="645"/>
      <c r="K37" s="645"/>
      <c r="L37" s="645"/>
      <c r="M37" s="645"/>
      <c r="N37" s="645"/>
      <c r="O37" s="645"/>
      <c r="P37" s="645"/>
      <c r="Q37" s="646"/>
      <c r="R37" s="647">
        <v>2357759</v>
      </c>
      <c r="S37" s="648"/>
      <c r="T37" s="648"/>
      <c r="U37" s="648"/>
      <c r="V37" s="648"/>
      <c r="W37" s="648"/>
      <c r="X37" s="648"/>
      <c r="Y37" s="649"/>
      <c r="Z37" s="650">
        <v>1</v>
      </c>
      <c r="AA37" s="650"/>
      <c r="AB37" s="650"/>
      <c r="AC37" s="650"/>
      <c r="AD37" s="651" t="s">
        <v>244</v>
      </c>
      <c r="AE37" s="651"/>
      <c r="AF37" s="651"/>
      <c r="AG37" s="651"/>
      <c r="AH37" s="651"/>
      <c r="AI37" s="651"/>
      <c r="AJ37" s="651"/>
      <c r="AK37" s="651"/>
      <c r="AL37" s="652" t="s">
        <v>244</v>
      </c>
      <c r="AM37" s="653"/>
      <c r="AN37" s="653"/>
      <c r="AO37" s="654"/>
      <c r="AQ37" s="725" t="s">
        <v>331</v>
      </c>
      <c r="AR37" s="726"/>
      <c r="AS37" s="726"/>
      <c r="AT37" s="726"/>
      <c r="AU37" s="726"/>
      <c r="AV37" s="726"/>
      <c r="AW37" s="726"/>
      <c r="AX37" s="726"/>
      <c r="AY37" s="727"/>
      <c r="AZ37" s="647">
        <v>3940465</v>
      </c>
      <c r="BA37" s="648"/>
      <c r="BB37" s="648"/>
      <c r="BC37" s="648"/>
      <c r="BD37" s="683"/>
      <c r="BE37" s="683"/>
      <c r="BF37" s="714"/>
      <c r="BG37" s="662" t="s">
        <v>332</v>
      </c>
      <c r="BH37" s="663"/>
      <c r="BI37" s="663"/>
      <c r="BJ37" s="663"/>
      <c r="BK37" s="663"/>
      <c r="BL37" s="663"/>
      <c r="BM37" s="663"/>
      <c r="BN37" s="663"/>
      <c r="BO37" s="663"/>
      <c r="BP37" s="663"/>
      <c r="BQ37" s="663"/>
      <c r="BR37" s="663"/>
      <c r="BS37" s="663"/>
      <c r="BT37" s="663"/>
      <c r="BU37" s="664"/>
      <c r="BV37" s="647">
        <v>817343</v>
      </c>
      <c r="BW37" s="648"/>
      <c r="BX37" s="648"/>
      <c r="BY37" s="648"/>
      <c r="BZ37" s="648"/>
      <c r="CA37" s="648"/>
      <c r="CB37" s="657"/>
      <c r="CD37" s="662" t="s">
        <v>333</v>
      </c>
      <c r="CE37" s="663"/>
      <c r="CF37" s="663"/>
      <c r="CG37" s="663"/>
      <c r="CH37" s="663"/>
      <c r="CI37" s="663"/>
      <c r="CJ37" s="663"/>
      <c r="CK37" s="663"/>
      <c r="CL37" s="663"/>
      <c r="CM37" s="663"/>
      <c r="CN37" s="663"/>
      <c r="CO37" s="663"/>
      <c r="CP37" s="663"/>
      <c r="CQ37" s="664"/>
      <c r="CR37" s="647">
        <v>122920</v>
      </c>
      <c r="CS37" s="683"/>
      <c r="CT37" s="683"/>
      <c r="CU37" s="683"/>
      <c r="CV37" s="683"/>
      <c r="CW37" s="683"/>
      <c r="CX37" s="683"/>
      <c r="CY37" s="684"/>
      <c r="CZ37" s="652">
        <v>0.1</v>
      </c>
      <c r="DA37" s="681"/>
      <c r="DB37" s="681"/>
      <c r="DC37" s="685"/>
      <c r="DD37" s="656">
        <v>122920</v>
      </c>
      <c r="DE37" s="683"/>
      <c r="DF37" s="683"/>
      <c r="DG37" s="683"/>
      <c r="DH37" s="683"/>
      <c r="DI37" s="683"/>
      <c r="DJ37" s="683"/>
      <c r="DK37" s="684"/>
      <c r="DL37" s="656">
        <v>92357</v>
      </c>
      <c r="DM37" s="683"/>
      <c r="DN37" s="683"/>
      <c r="DO37" s="683"/>
      <c r="DP37" s="683"/>
      <c r="DQ37" s="683"/>
      <c r="DR37" s="683"/>
      <c r="DS37" s="683"/>
      <c r="DT37" s="683"/>
      <c r="DU37" s="683"/>
      <c r="DV37" s="684"/>
      <c r="DW37" s="652">
        <v>0.1</v>
      </c>
      <c r="DX37" s="681"/>
      <c r="DY37" s="681"/>
      <c r="DZ37" s="681"/>
      <c r="EA37" s="681"/>
      <c r="EB37" s="681"/>
      <c r="EC37" s="682"/>
    </row>
    <row r="38" spans="2:133" ht="11.3" customHeight="1" x14ac:dyDescent="0.2">
      <c r="B38" s="644" t="s">
        <v>334</v>
      </c>
      <c r="C38" s="645"/>
      <c r="D38" s="645"/>
      <c r="E38" s="645"/>
      <c r="F38" s="645"/>
      <c r="G38" s="645"/>
      <c r="H38" s="645"/>
      <c r="I38" s="645"/>
      <c r="J38" s="645"/>
      <c r="K38" s="645"/>
      <c r="L38" s="645"/>
      <c r="M38" s="645"/>
      <c r="N38" s="645"/>
      <c r="O38" s="645"/>
      <c r="P38" s="645"/>
      <c r="Q38" s="646"/>
      <c r="R38" s="647">
        <v>4978378</v>
      </c>
      <c r="S38" s="648"/>
      <c r="T38" s="648"/>
      <c r="U38" s="648"/>
      <c r="V38" s="648"/>
      <c r="W38" s="648"/>
      <c r="X38" s="648"/>
      <c r="Y38" s="649"/>
      <c r="Z38" s="650">
        <v>2.1</v>
      </c>
      <c r="AA38" s="650"/>
      <c r="AB38" s="650"/>
      <c r="AC38" s="650"/>
      <c r="AD38" s="651">
        <v>411350</v>
      </c>
      <c r="AE38" s="651"/>
      <c r="AF38" s="651"/>
      <c r="AG38" s="651"/>
      <c r="AH38" s="651"/>
      <c r="AI38" s="651"/>
      <c r="AJ38" s="651"/>
      <c r="AK38" s="651"/>
      <c r="AL38" s="652">
        <v>0.4</v>
      </c>
      <c r="AM38" s="653"/>
      <c r="AN38" s="653"/>
      <c r="AO38" s="654"/>
      <c r="AQ38" s="725" t="s">
        <v>335</v>
      </c>
      <c r="AR38" s="726"/>
      <c r="AS38" s="726"/>
      <c r="AT38" s="726"/>
      <c r="AU38" s="726"/>
      <c r="AV38" s="726"/>
      <c r="AW38" s="726"/>
      <c r="AX38" s="726"/>
      <c r="AY38" s="727"/>
      <c r="AZ38" s="647">
        <v>318522</v>
      </c>
      <c r="BA38" s="648"/>
      <c r="BB38" s="648"/>
      <c r="BC38" s="648"/>
      <c r="BD38" s="683"/>
      <c r="BE38" s="683"/>
      <c r="BF38" s="714"/>
      <c r="BG38" s="662" t="s">
        <v>336</v>
      </c>
      <c r="BH38" s="663"/>
      <c r="BI38" s="663"/>
      <c r="BJ38" s="663"/>
      <c r="BK38" s="663"/>
      <c r="BL38" s="663"/>
      <c r="BM38" s="663"/>
      <c r="BN38" s="663"/>
      <c r="BO38" s="663"/>
      <c r="BP38" s="663"/>
      <c r="BQ38" s="663"/>
      <c r="BR38" s="663"/>
      <c r="BS38" s="663"/>
      <c r="BT38" s="663"/>
      <c r="BU38" s="664"/>
      <c r="BV38" s="647">
        <v>57980</v>
      </c>
      <c r="BW38" s="648"/>
      <c r="BX38" s="648"/>
      <c r="BY38" s="648"/>
      <c r="BZ38" s="648"/>
      <c r="CA38" s="648"/>
      <c r="CB38" s="657"/>
      <c r="CD38" s="662" t="s">
        <v>337</v>
      </c>
      <c r="CE38" s="663"/>
      <c r="CF38" s="663"/>
      <c r="CG38" s="663"/>
      <c r="CH38" s="663"/>
      <c r="CI38" s="663"/>
      <c r="CJ38" s="663"/>
      <c r="CK38" s="663"/>
      <c r="CL38" s="663"/>
      <c r="CM38" s="663"/>
      <c r="CN38" s="663"/>
      <c r="CO38" s="663"/>
      <c r="CP38" s="663"/>
      <c r="CQ38" s="664"/>
      <c r="CR38" s="647">
        <v>17191227</v>
      </c>
      <c r="CS38" s="648"/>
      <c r="CT38" s="648"/>
      <c r="CU38" s="648"/>
      <c r="CV38" s="648"/>
      <c r="CW38" s="648"/>
      <c r="CX38" s="648"/>
      <c r="CY38" s="649"/>
      <c r="CZ38" s="652">
        <v>7.2</v>
      </c>
      <c r="DA38" s="681"/>
      <c r="DB38" s="681"/>
      <c r="DC38" s="685"/>
      <c r="DD38" s="656">
        <v>13959010</v>
      </c>
      <c r="DE38" s="648"/>
      <c r="DF38" s="648"/>
      <c r="DG38" s="648"/>
      <c r="DH38" s="648"/>
      <c r="DI38" s="648"/>
      <c r="DJ38" s="648"/>
      <c r="DK38" s="649"/>
      <c r="DL38" s="656">
        <v>12513267</v>
      </c>
      <c r="DM38" s="648"/>
      <c r="DN38" s="648"/>
      <c r="DO38" s="648"/>
      <c r="DP38" s="648"/>
      <c r="DQ38" s="648"/>
      <c r="DR38" s="648"/>
      <c r="DS38" s="648"/>
      <c r="DT38" s="648"/>
      <c r="DU38" s="648"/>
      <c r="DV38" s="649"/>
      <c r="DW38" s="652">
        <v>12.3</v>
      </c>
      <c r="DX38" s="681"/>
      <c r="DY38" s="681"/>
      <c r="DZ38" s="681"/>
      <c r="EA38" s="681"/>
      <c r="EB38" s="681"/>
      <c r="EC38" s="682"/>
    </row>
    <row r="39" spans="2:133" ht="11.3" customHeight="1" x14ac:dyDescent="0.2">
      <c r="B39" s="644" t="s">
        <v>338</v>
      </c>
      <c r="C39" s="645"/>
      <c r="D39" s="645"/>
      <c r="E39" s="645"/>
      <c r="F39" s="645"/>
      <c r="G39" s="645"/>
      <c r="H39" s="645"/>
      <c r="I39" s="645"/>
      <c r="J39" s="645"/>
      <c r="K39" s="645"/>
      <c r="L39" s="645"/>
      <c r="M39" s="645"/>
      <c r="N39" s="645"/>
      <c r="O39" s="645"/>
      <c r="P39" s="645"/>
      <c r="Q39" s="646"/>
      <c r="R39" s="647">
        <v>17842400</v>
      </c>
      <c r="S39" s="648"/>
      <c r="T39" s="648"/>
      <c r="U39" s="648"/>
      <c r="V39" s="648"/>
      <c r="W39" s="648"/>
      <c r="X39" s="648"/>
      <c r="Y39" s="649"/>
      <c r="Z39" s="650">
        <v>7.4</v>
      </c>
      <c r="AA39" s="650"/>
      <c r="AB39" s="650"/>
      <c r="AC39" s="650"/>
      <c r="AD39" s="651" t="s">
        <v>244</v>
      </c>
      <c r="AE39" s="651"/>
      <c r="AF39" s="651"/>
      <c r="AG39" s="651"/>
      <c r="AH39" s="651"/>
      <c r="AI39" s="651"/>
      <c r="AJ39" s="651"/>
      <c r="AK39" s="651"/>
      <c r="AL39" s="652" t="s">
        <v>244</v>
      </c>
      <c r="AM39" s="653"/>
      <c r="AN39" s="653"/>
      <c r="AO39" s="654"/>
      <c r="AQ39" s="725" t="s">
        <v>339</v>
      </c>
      <c r="AR39" s="726"/>
      <c r="AS39" s="726"/>
      <c r="AT39" s="726"/>
      <c r="AU39" s="726"/>
      <c r="AV39" s="726"/>
      <c r="AW39" s="726"/>
      <c r="AX39" s="726"/>
      <c r="AY39" s="727"/>
      <c r="AZ39" s="647" t="s">
        <v>244</v>
      </c>
      <c r="BA39" s="648"/>
      <c r="BB39" s="648"/>
      <c r="BC39" s="648"/>
      <c r="BD39" s="683"/>
      <c r="BE39" s="683"/>
      <c r="BF39" s="714"/>
      <c r="BG39" s="662" t="s">
        <v>340</v>
      </c>
      <c r="BH39" s="663"/>
      <c r="BI39" s="663"/>
      <c r="BJ39" s="663"/>
      <c r="BK39" s="663"/>
      <c r="BL39" s="663"/>
      <c r="BM39" s="663"/>
      <c r="BN39" s="663"/>
      <c r="BO39" s="663"/>
      <c r="BP39" s="663"/>
      <c r="BQ39" s="663"/>
      <c r="BR39" s="663"/>
      <c r="BS39" s="663"/>
      <c r="BT39" s="663"/>
      <c r="BU39" s="664"/>
      <c r="BV39" s="647">
        <v>87837</v>
      </c>
      <c r="BW39" s="648"/>
      <c r="BX39" s="648"/>
      <c r="BY39" s="648"/>
      <c r="BZ39" s="648"/>
      <c r="CA39" s="648"/>
      <c r="CB39" s="657"/>
      <c r="CD39" s="662" t="s">
        <v>341</v>
      </c>
      <c r="CE39" s="663"/>
      <c r="CF39" s="663"/>
      <c r="CG39" s="663"/>
      <c r="CH39" s="663"/>
      <c r="CI39" s="663"/>
      <c r="CJ39" s="663"/>
      <c r="CK39" s="663"/>
      <c r="CL39" s="663"/>
      <c r="CM39" s="663"/>
      <c r="CN39" s="663"/>
      <c r="CO39" s="663"/>
      <c r="CP39" s="663"/>
      <c r="CQ39" s="664"/>
      <c r="CR39" s="647">
        <v>873284</v>
      </c>
      <c r="CS39" s="683"/>
      <c r="CT39" s="683"/>
      <c r="CU39" s="683"/>
      <c r="CV39" s="683"/>
      <c r="CW39" s="683"/>
      <c r="CX39" s="683"/>
      <c r="CY39" s="684"/>
      <c r="CZ39" s="652">
        <v>0.4</v>
      </c>
      <c r="DA39" s="681"/>
      <c r="DB39" s="681"/>
      <c r="DC39" s="685"/>
      <c r="DD39" s="656">
        <v>792230</v>
      </c>
      <c r="DE39" s="683"/>
      <c r="DF39" s="683"/>
      <c r="DG39" s="683"/>
      <c r="DH39" s="683"/>
      <c r="DI39" s="683"/>
      <c r="DJ39" s="683"/>
      <c r="DK39" s="684"/>
      <c r="DL39" s="656" t="s">
        <v>244</v>
      </c>
      <c r="DM39" s="683"/>
      <c r="DN39" s="683"/>
      <c r="DO39" s="683"/>
      <c r="DP39" s="683"/>
      <c r="DQ39" s="683"/>
      <c r="DR39" s="683"/>
      <c r="DS39" s="683"/>
      <c r="DT39" s="683"/>
      <c r="DU39" s="683"/>
      <c r="DV39" s="684"/>
      <c r="DW39" s="652" t="s">
        <v>244</v>
      </c>
      <c r="DX39" s="681"/>
      <c r="DY39" s="681"/>
      <c r="DZ39" s="681"/>
      <c r="EA39" s="681"/>
      <c r="EB39" s="681"/>
      <c r="EC39" s="682"/>
    </row>
    <row r="40" spans="2:133" ht="11.3" customHeight="1" x14ac:dyDescent="0.2">
      <c r="B40" s="644" t="s">
        <v>342</v>
      </c>
      <c r="C40" s="645"/>
      <c r="D40" s="645"/>
      <c r="E40" s="645"/>
      <c r="F40" s="645"/>
      <c r="G40" s="645"/>
      <c r="H40" s="645"/>
      <c r="I40" s="645"/>
      <c r="J40" s="645"/>
      <c r="K40" s="645"/>
      <c r="L40" s="645"/>
      <c r="M40" s="645"/>
      <c r="N40" s="645"/>
      <c r="O40" s="645"/>
      <c r="P40" s="645"/>
      <c r="Q40" s="646"/>
      <c r="R40" s="647">
        <v>383800</v>
      </c>
      <c r="S40" s="648"/>
      <c r="T40" s="648"/>
      <c r="U40" s="648"/>
      <c r="V40" s="648"/>
      <c r="W40" s="648"/>
      <c r="X40" s="648"/>
      <c r="Y40" s="649"/>
      <c r="Z40" s="650">
        <v>0.2</v>
      </c>
      <c r="AA40" s="650"/>
      <c r="AB40" s="650"/>
      <c r="AC40" s="650"/>
      <c r="AD40" s="651" t="s">
        <v>129</v>
      </c>
      <c r="AE40" s="651"/>
      <c r="AF40" s="651"/>
      <c r="AG40" s="651"/>
      <c r="AH40" s="651"/>
      <c r="AI40" s="651"/>
      <c r="AJ40" s="651"/>
      <c r="AK40" s="651"/>
      <c r="AL40" s="652" t="s">
        <v>244</v>
      </c>
      <c r="AM40" s="653"/>
      <c r="AN40" s="653"/>
      <c r="AO40" s="654"/>
      <c r="AQ40" s="725" t="s">
        <v>343</v>
      </c>
      <c r="AR40" s="726"/>
      <c r="AS40" s="726"/>
      <c r="AT40" s="726"/>
      <c r="AU40" s="726"/>
      <c r="AV40" s="726"/>
      <c r="AW40" s="726"/>
      <c r="AX40" s="726"/>
      <c r="AY40" s="727"/>
      <c r="AZ40" s="647" t="s">
        <v>244</v>
      </c>
      <c r="BA40" s="648"/>
      <c r="BB40" s="648"/>
      <c r="BC40" s="648"/>
      <c r="BD40" s="683"/>
      <c r="BE40" s="683"/>
      <c r="BF40" s="714"/>
      <c r="BG40" s="734" t="s">
        <v>344</v>
      </c>
      <c r="BH40" s="735"/>
      <c r="BI40" s="735"/>
      <c r="BJ40" s="735"/>
      <c r="BK40" s="735"/>
      <c r="BL40" s="236"/>
      <c r="BM40" s="663" t="s">
        <v>345</v>
      </c>
      <c r="BN40" s="663"/>
      <c r="BO40" s="663"/>
      <c r="BP40" s="663"/>
      <c r="BQ40" s="663"/>
      <c r="BR40" s="663"/>
      <c r="BS40" s="663"/>
      <c r="BT40" s="663"/>
      <c r="BU40" s="664"/>
      <c r="BV40" s="647">
        <v>91</v>
      </c>
      <c r="BW40" s="648"/>
      <c r="BX40" s="648"/>
      <c r="BY40" s="648"/>
      <c r="BZ40" s="648"/>
      <c r="CA40" s="648"/>
      <c r="CB40" s="657"/>
      <c r="CD40" s="662" t="s">
        <v>346</v>
      </c>
      <c r="CE40" s="663"/>
      <c r="CF40" s="663"/>
      <c r="CG40" s="663"/>
      <c r="CH40" s="663"/>
      <c r="CI40" s="663"/>
      <c r="CJ40" s="663"/>
      <c r="CK40" s="663"/>
      <c r="CL40" s="663"/>
      <c r="CM40" s="663"/>
      <c r="CN40" s="663"/>
      <c r="CO40" s="663"/>
      <c r="CP40" s="663"/>
      <c r="CQ40" s="664"/>
      <c r="CR40" s="647">
        <v>3462385</v>
      </c>
      <c r="CS40" s="648"/>
      <c r="CT40" s="648"/>
      <c r="CU40" s="648"/>
      <c r="CV40" s="648"/>
      <c r="CW40" s="648"/>
      <c r="CX40" s="648"/>
      <c r="CY40" s="649"/>
      <c r="CZ40" s="652">
        <v>1.4</v>
      </c>
      <c r="DA40" s="681"/>
      <c r="DB40" s="681"/>
      <c r="DC40" s="685"/>
      <c r="DD40" s="656">
        <v>119850</v>
      </c>
      <c r="DE40" s="648"/>
      <c r="DF40" s="648"/>
      <c r="DG40" s="648"/>
      <c r="DH40" s="648"/>
      <c r="DI40" s="648"/>
      <c r="DJ40" s="648"/>
      <c r="DK40" s="649"/>
      <c r="DL40" s="656" t="s">
        <v>244</v>
      </c>
      <c r="DM40" s="648"/>
      <c r="DN40" s="648"/>
      <c r="DO40" s="648"/>
      <c r="DP40" s="648"/>
      <c r="DQ40" s="648"/>
      <c r="DR40" s="648"/>
      <c r="DS40" s="648"/>
      <c r="DT40" s="648"/>
      <c r="DU40" s="648"/>
      <c r="DV40" s="649"/>
      <c r="DW40" s="652" t="s">
        <v>244</v>
      </c>
      <c r="DX40" s="681"/>
      <c r="DY40" s="681"/>
      <c r="DZ40" s="681"/>
      <c r="EA40" s="681"/>
      <c r="EB40" s="681"/>
      <c r="EC40" s="682"/>
    </row>
    <row r="41" spans="2:133" ht="11.3" customHeight="1" x14ac:dyDescent="0.2">
      <c r="B41" s="644" t="s">
        <v>347</v>
      </c>
      <c r="C41" s="645"/>
      <c r="D41" s="645"/>
      <c r="E41" s="645"/>
      <c r="F41" s="645"/>
      <c r="G41" s="645"/>
      <c r="H41" s="645"/>
      <c r="I41" s="645"/>
      <c r="J41" s="645"/>
      <c r="K41" s="645"/>
      <c r="L41" s="645"/>
      <c r="M41" s="645"/>
      <c r="N41" s="645"/>
      <c r="O41" s="645"/>
      <c r="P41" s="645"/>
      <c r="Q41" s="646"/>
      <c r="R41" s="647" t="s">
        <v>244</v>
      </c>
      <c r="S41" s="648"/>
      <c r="T41" s="648"/>
      <c r="U41" s="648"/>
      <c r="V41" s="648"/>
      <c r="W41" s="648"/>
      <c r="X41" s="648"/>
      <c r="Y41" s="649"/>
      <c r="Z41" s="650" t="s">
        <v>129</v>
      </c>
      <c r="AA41" s="650"/>
      <c r="AB41" s="650"/>
      <c r="AC41" s="650"/>
      <c r="AD41" s="651" t="s">
        <v>244</v>
      </c>
      <c r="AE41" s="651"/>
      <c r="AF41" s="651"/>
      <c r="AG41" s="651"/>
      <c r="AH41" s="651"/>
      <c r="AI41" s="651"/>
      <c r="AJ41" s="651"/>
      <c r="AK41" s="651"/>
      <c r="AL41" s="652" t="s">
        <v>244</v>
      </c>
      <c r="AM41" s="653"/>
      <c r="AN41" s="653"/>
      <c r="AO41" s="654"/>
      <c r="AQ41" s="725" t="s">
        <v>348</v>
      </c>
      <c r="AR41" s="726"/>
      <c r="AS41" s="726"/>
      <c r="AT41" s="726"/>
      <c r="AU41" s="726"/>
      <c r="AV41" s="726"/>
      <c r="AW41" s="726"/>
      <c r="AX41" s="726"/>
      <c r="AY41" s="727"/>
      <c r="AZ41" s="647">
        <v>4191439</v>
      </c>
      <c r="BA41" s="648"/>
      <c r="BB41" s="648"/>
      <c r="BC41" s="648"/>
      <c r="BD41" s="683"/>
      <c r="BE41" s="683"/>
      <c r="BF41" s="714"/>
      <c r="BG41" s="734"/>
      <c r="BH41" s="735"/>
      <c r="BI41" s="735"/>
      <c r="BJ41" s="735"/>
      <c r="BK41" s="735"/>
      <c r="BL41" s="236"/>
      <c r="BM41" s="663" t="s">
        <v>349</v>
      </c>
      <c r="BN41" s="663"/>
      <c r="BO41" s="663"/>
      <c r="BP41" s="663"/>
      <c r="BQ41" s="663"/>
      <c r="BR41" s="663"/>
      <c r="BS41" s="663"/>
      <c r="BT41" s="663"/>
      <c r="BU41" s="664"/>
      <c r="BV41" s="647">
        <v>1</v>
      </c>
      <c r="BW41" s="648"/>
      <c r="BX41" s="648"/>
      <c r="BY41" s="648"/>
      <c r="BZ41" s="648"/>
      <c r="CA41" s="648"/>
      <c r="CB41" s="657"/>
      <c r="CD41" s="662" t="s">
        <v>350</v>
      </c>
      <c r="CE41" s="663"/>
      <c r="CF41" s="663"/>
      <c r="CG41" s="663"/>
      <c r="CH41" s="663"/>
      <c r="CI41" s="663"/>
      <c r="CJ41" s="663"/>
      <c r="CK41" s="663"/>
      <c r="CL41" s="663"/>
      <c r="CM41" s="663"/>
      <c r="CN41" s="663"/>
      <c r="CO41" s="663"/>
      <c r="CP41" s="663"/>
      <c r="CQ41" s="664"/>
      <c r="CR41" s="647" t="s">
        <v>244</v>
      </c>
      <c r="CS41" s="683"/>
      <c r="CT41" s="683"/>
      <c r="CU41" s="683"/>
      <c r="CV41" s="683"/>
      <c r="CW41" s="683"/>
      <c r="CX41" s="683"/>
      <c r="CY41" s="684"/>
      <c r="CZ41" s="652" t="s">
        <v>244</v>
      </c>
      <c r="DA41" s="681"/>
      <c r="DB41" s="681"/>
      <c r="DC41" s="685"/>
      <c r="DD41" s="656" t="s">
        <v>244</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3" customHeight="1" x14ac:dyDescent="0.2">
      <c r="B42" s="644" t="s">
        <v>351</v>
      </c>
      <c r="C42" s="645"/>
      <c r="D42" s="645"/>
      <c r="E42" s="645"/>
      <c r="F42" s="645"/>
      <c r="G42" s="645"/>
      <c r="H42" s="645"/>
      <c r="I42" s="645"/>
      <c r="J42" s="645"/>
      <c r="K42" s="645"/>
      <c r="L42" s="645"/>
      <c r="M42" s="645"/>
      <c r="N42" s="645"/>
      <c r="O42" s="645"/>
      <c r="P42" s="645"/>
      <c r="Q42" s="646"/>
      <c r="R42" s="647">
        <v>6133600</v>
      </c>
      <c r="S42" s="648"/>
      <c r="T42" s="648"/>
      <c r="U42" s="648"/>
      <c r="V42" s="648"/>
      <c r="W42" s="648"/>
      <c r="X42" s="648"/>
      <c r="Y42" s="649"/>
      <c r="Z42" s="650">
        <v>2.5</v>
      </c>
      <c r="AA42" s="650"/>
      <c r="AB42" s="650"/>
      <c r="AC42" s="650"/>
      <c r="AD42" s="651" t="s">
        <v>129</v>
      </c>
      <c r="AE42" s="651"/>
      <c r="AF42" s="651"/>
      <c r="AG42" s="651"/>
      <c r="AH42" s="651"/>
      <c r="AI42" s="651"/>
      <c r="AJ42" s="651"/>
      <c r="AK42" s="651"/>
      <c r="AL42" s="652" t="s">
        <v>129</v>
      </c>
      <c r="AM42" s="653"/>
      <c r="AN42" s="653"/>
      <c r="AO42" s="654"/>
      <c r="AQ42" s="746" t="s">
        <v>352</v>
      </c>
      <c r="AR42" s="747"/>
      <c r="AS42" s="747"/>
      <c r="AT42" s="747"/>
      <c r="AU42" s="747"/>
      <c r="AV42" s="747"/>
      <c r="AW42" s="747"/>
      <c r="AX42" s="747"/>
      <c r="AY42" s="748"/>
      <c r="AZ42" s="738">
        <v>12876243</v>
      </c>
      <c r="BA42" s="739"/>
      <c r="BB42" s="739"/>
      <c r="BC42" s="739"/>
      <c r="BD42" s="718"/>
      <c r="BE42" s="718"/>
      <c r="BF42" s="720"/>
      <c r="BG42" s="736"/>
      <c r="BH42" s="737"/>
      <c r="BI42" s="737"/>
      <c r="BJ42" s="737"/>
      <c r="BK42" s="737"/>
      <c r="BL42" s="237"/>
      <c r="BM42" s="673" t="s">
        <v>353</v>
      </c>
      <c r="BN42" s="673"/>
      <c r="BO42" s="673"/>
      <c r="BP42" s="673"/>
      <c r="BQ42" s="673"/>
      <c r="BR42" s="673"/>
      <c r="BS42" s="673"/>
      <c r="BT42" s="673"/>
      <c r="BU42" s="674"/>
      <c r="BV42" s="738">
        <v>385</v>
      </c>
      <c r="BW42" s="739"/>
      <c r="BX42" s="739"/>
      <c r="BY42" s="739"/>
      <c r="BZ42" s="739"/>
      <c r="CA42" s="739"/>
      <c r="CB42" s="745"/>
      <c r="CD42" s="644" t="s">
        <v>354</v>
      </c>
      <c r="CE42" s="645"/>
      <c r="CF42" s="645"/>
      <c r="CG42" s="645"/>
      <c r="CH42" s="645"/>
      <c r="CI42" s="645"/>
      <c r="CJ42" s="645"/>
      <c r="CK42" s="645"/>
      <c r="CL42" s="645"/>
      <c r="CM42" s="645"/>
      <c r="CN42" s="645"/>
      <c r="CO42" s="645"/>
      <c r="CP42" s="645"/>
      <c r="CQ42" s="646"/>
      <c r="CR42" s="647">
        <v>22895273</v>
      </c>
      <c r="CS42" s="648"/>
      <c r="CT42" s="648"/>
      <c r="CU42" s="648"/>
      <c r="CV42" s="648"/>
      <c r="CW42" s="648"/>
      <c r="CX42" s="648"/>
      <c r="CY42" s="649"/>
      <c r="CZ42" s="652">
        <v>9.6</v>
      </c>
      <c r="DA42" s="653"/>
      <c r="DB42" s="653"/>
      <c r="DC42" s="665"/>
      <c r="DD42" s="656">
        <v>4534131</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3" customHeight="1" x14ac:dyDescent="0.2">
      <c r="B43" s="688" t="s">
        <v>355</v>
      </c>
      <c r="C43" s="689"/>
      <c r="D43" s="689"/>
      <c r="E43" s="689"/>
      <c r="F43" s="689"/>
      <c r="G43" s="689"/>
      <c r="H43" s="689"/>
      <c r="I43" s="689"/>
      <c r="J43" s="689"/>
      <c r="K43" s="689"/>
      <c r="L43" s="689"/>
      <c r="M43" s="689"/>
      <c r="N43" s="689"/>
      <c r="O43" s="689"/>
      <c r="P43" s="689"/>
      <c r="Q43" s="690"/>
      <c r="R43" s="738">
        <v>242717802</v>
      </c>
      <c r="S43" s="739"/>
      <c r="T43" s="739"/>
      <c r="U43" s="739"/>
      <c r="V43" s="739"/>
      <c r="W43" s="739"/>
      <c r="X43" s="739"/>
      <c r="Y43" s="740"/>
      <c r="Z43" s="741">
        <v>100</v>
      </c>
      <c r="AA43" s="741"/>
      <c r="AB43" s="741"/>
      <c r="AC43" s="741"/>
      <c r="AD43" s="742">
        <v>95478916</v>
      </c>
      <c r="AE43" s="742"/>
      <c r="AF43" s="742"/>
      <c r="AG43" s="742"/>
      <c r="AH43" s="742"/>
      <c r="AI43" s="742"/>
      <c r="AJ43" s="742"/>
      <c r="AK43" s="742"/>
      <c r="AL43" s="743">
        <v>100</v>
      </c>
      <c r="AM43" s="719"/>
      <c r="AN43" s="719"/>
      <c r="AO43" s="744"/>
      <c r="BV43" s="238"/>
      <c r="BW43" s="238"/>
      <c r="BX43" s="238"/>
      <c r="BY43" s="238"/>
      <c r="BZ43" s="238"/>
      <c r="CA43" s="238"/>
      <c r="CB43" s="238"/>
      <c r="CD43" s="644" t="s">
        <v>356</v>
      </c>
      <c r="CE43" s="645"/>
      <c r="CF43" s="645"/>
      <c r="CG43" s="645"/>
      <c r="CH43" s="645"/>
      <c r="CI43" s="645"/>
      <c r="CJ43" s="645"/>
      <c r="CK43" s="645"/>
      <c r="CL43" s="645"/>
      <c r="CM43" s="645"/>
      <c r="CN43" s="645"/>
      <c r="CO43" s="645"/>
      <c r="CP43" s="645"/>
      <c r="CQ43" s="646"/>
      <c r="CR43" s="647">
        <v>311649</v>
      </c>
      <c r="CS43" s="683"/>
      <c r="CT43" s="683"/>
      <c r="CU43" s="683"/>
      <c r="CV43" s="683"/>
      <c r="CW43" s="683"/>
      <c r="CX43" s="683"/>
      <c r="CY43" s="684"/>
      <c r="CZ43" s="652">
        <v>0.1</v>
      </c>
      <c r="DA43" s="681"/>
      <c r="DB43" s="681"/>
      <c r="DC43" s="685"/>
      <c r="DD43" s="656">
        <v>311649</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3"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357</v>
      </c>
      <c r="CG44" s="645"/>
      <c r="CH44" s="645"/>
      <c r="CI44" s="645"/>
      <c r="CJ44" s="645"/>
      <c r="CK44" s="645"/>
      <c r="CL44" s="645"/>
      <c r="CM44" s="645"/>
      <c r="CN44" s="645"/>
      <c r="CO44" s="645"/>
      <c r="CP44" s="645"/>
      <c r="CQ44" s="646"/>
      <c r="CR44" s="647">
        <v>22586351</v>
      </c>
      <c r="CS44" s="648"/>
      <c r="CT44" s="648"/>
      <c r="CU44" s="648"/>
      <c r="CV44" s="648"/>
      <c r="CW44" s="648"/>
      <c r="CX44" s="648"/>
      <c r="CY44" s="649"/>
      <c r="CZ44" s="652">
        <v>9.5</v>
      </c>
      <c r="DA44" s="653"/>
      <c r="DB44" s="653"/>
      <c r="DC44" s="665"/>
      <c r="DD44" s="656">
        <v>4369260</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3" customHeight="1" x14ac:dyDescent="0.2">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359</v>
      </c>
      <c r="CG45" s="645"/>
      <c r="CH45" s="645"/>
      <c r="CI45" s="645"/>
      <c r="CJ45" s="645"/>
      <c r="CK45" s="645"/>
      <c r="CL45" s="645"/>
      <c r="CM45" s="645"/>
      <c r="CN45" s="645"/>
      <c r="CO45" s="645"/>
      <c r="CP45" s="645"/>
      <c r="CQ45" s="646"/>
      <c r="CR45" s="647">
        <v>10016857</v>
      </c>
      <c r="CS45" s="683"/>
      <c r="CT45" s="683"/>
      <c r="CU45" s="683"/>
      <c r="CV45" s="683"/>
      <c r="CW45" s="683"/>
      <c r="CX45" s="683"/>
      <c r="CY45" s="684"/>
      <c r="CZ45" s="652">
        <v>4.2</v>
      </c>
      <c r="DA45" s="681"/>
      <c r="DB45" s="681"/>
      <c r="DC45" s="685"/>
      <c r="DD45" s="656">
        <v>737336</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3" customHeight="1" x14ac:dyDescent="0.2">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361</v>
      </c>
      <c r="CG46" s="645"/>
      <c r="CH46" s="645"/>
      <c r="CI46" s="645"/>
      <c r="CJ46" s="645"/>
      <c r="CK46" s="645"/>
      <c r="CL46" s="645"/>
      <c r="CM46" s="645"/>
      <c r="CN46" s="645"/>
      <c r="CO46" s="645"/>
      <c r="CP46" s="645"/>
      <c r="CQ46" s="646"/>
      <c r="CR46" s="647">
        <v>11405035</v>
      </c>
      <c r="CS46" s="648"/>
      <c r="CT46" s="648"/>
      <c r="CU46" s="648"/>
      <c r="CV46" s="648"/>
      <c r="CW46" s="648"/>
      <c r="CX46" s="648"/>
      <c r="CY46" s="649"/>
      <c r="CZ46" s="652">
        <v>4.8</v>
      </c>
      <c r="DA46" s="653"/>
      <c r="DB46" s="653"/>
      <c r="DC46" s="665"/>
      <c r="DD46" s="656">
        <v>3596551</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3" customHeight="1" x14ac:dyDescent="0.2">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363</v>
      </c>
      <c r="CG47" s="645"/>
      <c r="CH47" s="645"/>
      <c r="CI47" s="645"/>
      <c r="CJ47" s="645"/>
      <c r="CK47" s="645"/>
      <c r="CL47" s="645"/>
      <c r="CM47" s="645"/>
      <c r="CN47" s="645"/>
      <c r="CO47" s="645"/>
      <c r="CP47" s="645"/>
      <c r="CQ47" s="646"/>
      <c r="CR47" s="647">
        <v>308922</v>
      </c>
      <c r="CS47" s="683"/>
      <c r="CT47" s="683"/>
      <c r="CU47" s="683"/>
      <c r="CV47" s="683"/>
      <c r="CW47" s="683"/>
      <c r="CX47" s="683"/>
      <c r="CY47" s="684"/>
      <c r="CZ47" s="652">
        <v>0.1</v>
      </c>
      <c r="DA47" s="681"/>
      <c r="DB47" s="681"/>
      <c r="DC47" s="685"/>
      <c r="DD47" s="656">
        <v>164871</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ht="10.75"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364</v>
      </c>
      <c r="CG48" s="645"/>
      <c r="CH48" s="645"/>
      <c r="CI48" s="645"/>
      <c r="CJ48" s="645"/>
      <c r="CK48" s="645"/>
      <c r="CL48" s="645"/>
      <c r="CM48" s="645"/>
      <c r="CN48" s="645"/>
      <c r="CO48" s="645"/>
      <c r="CP48" s="645"/>
      <c r="CQ48" s="646"/>
      <c r="CR48" s="647" t="s">
        <v>244</v>
      </c>
      <c r="CS48" s="648"/>
      <c r="CT48" s="648"/>
      <c r="CU48" s="648"/>
      <c r="CV48" s="648"/>
      <c r="CW48" s="648"/>
      <c r="CX48" s="648"/>
      <c r="CY48" s="649"/>
      <c r="CZ48" s="652" t="s">
        <v>129</v>
      </c>
      <c r="DA48" s="653"/>
      <c r="DB48" s="653"/>
      <c r="DC48" s="665"/>
      <c r="DD48" s="656" t="s">
        <v>244</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3"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365</v>
      </c>
      <c r="CE49" s="689"/>
      <c r="CF49" s="689"/>
      <c r="CG49" s="689"/>
      <c r="CH49" s="689"/>
      <c r="CI49" s="689"/>
      <c r="CJ49" s="689"/>
      <c r="CK49" s="689"/>
      <c r="CL49" s="689"/>
      <c r="CM49" s="689"/>
      <c r="CN49" s="689"/>
      <c r="CO49" s="689"/>
      <c r="CP49" s="689"/>
      <c r="CQ49" s="690"/>
      <c r="CR49" s="738">
        <v>238977682</v>
      </c>
      <c r="CS49" s="718"/>
      <c r="CT49" s="718"/>
      <c r="CU49" s="718"/>
      <c r="CV49" s="718"/>
      <c r="CW49" s="718"/>
      <c r="CX49" s="718"/>
      <c r="CY49" s="749"/>
      <c r="CZ49" s="743">
        <v>100</v>
      </c>
      <c r="DA49" s="750"/>
      <c r="DB49" s="750"/>
      <c r="DC49" s="751"/>
      <c r="DD49" s="752">
        <v>113528022</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5MJpHrY4PCVfM//w9fTV7RhVbk8l0fOgApL+Dsl9HhAU9Kl/Vi6Oo9S7kmNt+Rgy4CNwRv6IxMIiwhef+lDJbQ==" saltValue="zgpwY7x6cQ5Q2H608btAB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BQ103" sqref="BQ103:DZ103"/>
    </sheetView>
  </sheetViews>
  <sheetFormatPr defaultColWidth="0" defaultRowHeight="12.9" zeroHeight="1" x14ac:dyDescent="0.2"/>
  <cols>
    <col min="1" max="130" width="2.69921875" style="291" customWidth="1"/>
    <col min="131" max="131" width="1.59765625" style="291" customWidth="1"/>
    <col min="132" max="16384" width="9" style="291" hidden="1"/>
  </cols>
  <sheetData>
    <row r="1" spans="1:131" s="249" customFormat="1" ht="11.3"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 customHeight="1" thickBot="1" x14ac:dyDescent="0.25">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367</v>
      </c>
      <c r="DK2" s="795"/>
      <c r="DL2" s="795"/>
      <c r="DM2" s="795"/>
      <c r="DN2" s="795"/>
      <c r="DO2" s="796"/>
      <c r="DP2" s="251"/>
      <c r="DQ2" s="794" t="s">
        <v>368</v>
      </c>
      <c r="DR2" s="795"/>
      <c r="DS2" s="795"/>
      <c r="DT2" s="795"/>
      <c r="DU2" s="795"/>
      <c r="DV2" s="795"/>
      <c r="DW2" s="795"/>
      <c r="DX2" s="795"/>
      <c r="DY2" s="795"/>
      <c r="DZ2" s="796"/>
      <c r="EA2" s="252"/>
    </row>
    <row r="3" spans="1:131" s="249" customFormat="1" ht="11.3"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 customHeight="1" thickBot="1" x14ac:dyDescent="0.25">
      <c r="A4" s="797" t="s">
        <v>369</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 customHeight="1" x14ac:dyDescent="0.2">
      <c r="A5" s="788" t="s">
        <v>371</v>
      </c>
      <c r="B5" s="789"/>
      <c r="C5" s="789"/>
      <c r="D5" s="789"/>
      <c r="E5" s="789"/>
      <c r="F5" s="789"/>
      <c r="G5" s="789"/>
      <c r="H5" s="789"/>
      <c r="I5" s="789"/>
      <c r="J5" s="789"/>
      <c r="K5" s="789"/>
      <c r="L5" s="789"/>
      <c r="M5" s="789"/>
      <c r="N5" s="789"/>
      <c r="O5" s="789"/>
      <c r="P5" s="790"/>
      <c r="Q5" s="765" t="s">
        <v>372</v>
      </c>
      <c r="R5" s="766"/>
      <c r="S5" s="766"/>
      <c r="T5" s="766"/>
      <c r="U5" s="767"/>
      <c r="V5" s="765" t="s">
        <v>373</v>
      </c>
      <c r="W5" s="766"/>
      <c r="X5" s="766"/>
      <c r="Y5" s="766"/>
      <c r="Z5" s="767"/>
      <c r="AA5" s="765" t="s">
        <v>374</v>
      </c>
      <c r="AB5" s="766"/>
      <c r="AC5" s="766"/>
      <c r="AD5" s="766"/>
      <c r="AE5" s="766"/>
      <c r="AF5" s="798" t="s">
        <v>375</v>
      </c>
      <c r="AG5" s="766"/>
      <c r="AH5" s="766"/>
      <c r="AI5" s="766"/>
      <c r="AJ5" s="777"/>
      <c r="AK5" s="766" t="s">
        <v>376</v>
      </c>
      <c r="AL5" s="766"/>
      <c r="AM5" s="766"/>
      <c r="AN5" s="766"/>
      <c r="AO5" s="767"/>
      <c r="AP5" s="765" t="s">
        <v>377</v>
      </c>
      <c r="AQ5" s="766"/>
      <c r="AR5" s="766"/>
      <c r="AS5" s="766"/>
      <c r="AT5" s="767"/>
      <c r="AU5" s="765" t="s">
        <v>378</v>
      </c>
      <c r="AV5" s="766"/>
      <c r="AW5" s="766"/>
      <c r="AX5" s="766"/>
      <c r="AY5" s="777"/>
      <c r="AZ5" s="258"/>
      <c r="BA5" s="258"/>
      <c r="BB5" s="258"/>
      <c r="BC5" s="258"/>
      <c r="BD5" s="258"/>
      <c r="BE5" s="259"/>
      <c r="BF5" s="259"/>
      <c r="BG5" s="259"/>
      <c r="BH5" s="259"/>
      <c r="BI5" s="259"/>
      <c r="BJ5" s="259"/>
      <c r="BK5" s="259"/>
      <c r="BL5" s="259"/>
      <c r="BM5" s="259"/>
      <c r="BN5" s="259"/>
      <c r="BO5" s="259"/>
      <c r="BP5" s="259"/>
      <c r="BQ5" s="788" t="s">
        <v>379</v>
      </c>
      <c r="BR5" s="789"/>
      <c r="BS5" s="789"/>
      <c r="BT5" s="789"/>
      <c r="BU5" s="789"/>
      <c r="BV5" s="789"/>
      <c r="BW5" s="789"/>
      <c r="BX5" s="789"/>
      <c r="BY5" s="789"/>
      <c r="BZ5" s="789"/>
      <c r="CA5" s="789"/>
      <c r="CB5" s="789"/>
      <c r="CC5" s="789"/>
      <c r="CD5" s="789"/>
      <c r="CE5" s="789"/>
      <c r="CF5" s="789"/>
      <c r="CG5" s="790"/>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71" t="s">
        <v>385</v>
      </c>
      <c r="DH5" s="772"/>
      <c r="DI5" s="772"/>
      <c r="DJ5" s="772"/>
      <c r="DK5" s="773"/>
      <c r="DL5" s="771" t="s">
        <v>386</v>
      </c>
      <c r="DM5" s="772"/>
      <c r="DN5" s="772"/>
      <c r="DO5" s="772"/>
      <c r="DP5" s="773"/>
      <c r="DQ5" s="765" t="s">
        <v>387</v>
      </c>
      <c r="DR5" s="766"/>
      <c r="DS5" s="766"/>
      <c r="DT5" s="766"/>
      <c r="DU5" s="767"/>
      <c r="DV5" s="765" t="s">
        <v>378</v>
      </c>
      <c r="DW5" s="766"/>
      <c r="DX5" s="766"/>
      <c r="DY5" s="766"/>
      <c r="DZ5" s="777"/>
      <c r="EA5" s="256"/>
    </row>
    <row r="6" spans="1:131" s="257" customFormat="1" ht="26.2"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 customHeight="1" thickTop="1" x14ac:dyDescent="0.2">
      <c r="A7" s="260">
        <v>1</v>
      </c>
      <c r="B7" s="779" t="s">
        <v>388</v>
      </c>
      <c r="C7" s="780"/>
      <c r="D7" s="780"/>
      <c r="E7" s="780"/>
      <c r="F7" s="780"/>
      <c r="G7" s="780"/>
      <c r="H7" s="780"/>
      <c r="I7" s="780"/>
      <c r="J7" s="780"/>
      <c r="K7" s="780"/>
      <c r="L7" s="780"/>
      <c r="M7" s="780"/>
      <c r="N7" s="780"/>
      <c r="O7" s="780"/>
      <c r="P7" s="781"/>
      <c r="Q7" s="782">
        <v>242190</v>
      </c>
      <c r="R7" s="783"/>
      <c r="S7" s="783"/>
      <c r="T7" s="783"/>
      <c r="U7" s="783"/>
      <c r="V7" s="783">
        <v>238488</v>
      </c>
      <c r="W7" s="783"/>
      <c r="X7" s="783"/>
      <c r="Y7" s="783"/>
      <c r="Z7" s="783"/>
      <c r="AA7" s="783">
        <v>3702</v>
      </c>
      <c r="AB7" s="783"/>
      <c r="AC7" s="783"/>
      <c r="AD7" s="783"/>
      <c r="AE7" s="784"/>
      <c r="AF7" s="785">
        <v>2996</v>
      </c>
      <c r="AG7" s="786"/>
      <c r="AH7" s="786"/>
      <c r="AI7" s="786"/>
      <c r="AJ7" s="787"/>
      <c r="AK7" s="822">
        <v>4038</v>
      </c>
      <c r="AL7" s="823"/>
      <c r="AM7" s="823"/>
      <c r="AN7" s="823"/>
      <c r="AO7" s="823"/>
      <c r="AP7" s="823">
        <v>168224</v>
      </c>
      <c r="AQ7" s="823"/>
      <c r="AR7" s="823"/>
      <c r="AS7" s="823"/>
      <c r="AT7" s="823"/>
      <c r="AU7" s="814" t="s">
        <v>613</v>
      </c>
      <c r="AV7" s="814"/>
      <c r="AW7" s="814"/>
      <c r="AX7" s="814"/>
      <c r="AY7" s="815"/>
      <c r="AZ7" s="254"/>
      <c r="BA7" s="254"/>
      <c r="BB7" s="254"/>
      <c r="BC7" s="254"/>
      <c r="BD7" s="254"/>
      <c r="BE7" s="255"/>
      <c r="BF7" s="255"/>
      <c r="BG7" s="255"/>
      <c r="BH7" s="255"/>
      <c r="BI7" s="255"/>
      <c r="BJ7" s="255"/>
      <c r="BK7" s="255"/>
      <c r="BL7" s="255"/>
      <c r="BM7" s="255"/>
      <c r="BN7" s="255"/>
      <c r="BO7" s="255"/>
      <c r="BP7" s="255"/>
      <c r="BQ7" s="261">
        <v>1</v>
      </c>
      <c r="BR7" s="262"/>
      <c r="BS7" s="824" t="s">
        <v>605</v>
      </c>
      <c r="BT7" s="825"/>
      <c r="BU7" s="825"/>
      <c r="BV7" s="825"/>
      <c r="BW7" s="825"/>
      <c r="BX7" s="825"/>
      <c r="BY7" s="825"/>
      <c r="BZ7" s="825"/>
      <c r="CA7" s="825"/>
      <c r="CB7" s="825"/>
      <c r="CC7" s="825"/>
      <c r="CD7" s="825"/>
      <c r="CE7" s="825"/>
      <c r="CF7" s="825"/>
      <c r="CG7" s="826"/>
      <c r="CH7" s="819">
        <v>2</v>
      </c>
      <c r="CI7" s="820"/>
      <c r="CJ7" s="820"/>
      <c r="CK7" s="820"/>
      <c r="CL7" s="821"/>
      <c r="CM7" s="819">
        <v>253</v>
      </c>
      <c r="CN7" s="820"/>
      <c r="CO7" s="820"/>
      <c r="CP7" s="820"/>
      <c r="CQ7" s="821"/>
      <c r="CR7" s="819">
        <v>28</v>
      </c>
      <c r="CS7" s="820"/>
      <c r="CT7" s="820"/>
      <c r="CU7" s="820"/>
      <c r="CV7" s="821"/>
      <c r="CW7" s="819">
        <v>9</v>
      </c>
      <c r="CX7" s="820"/>
      <c r="CY7" s="820"/>
      <c r="CZ7" s="820"/>
      <c r="DA7" s="821"/>
      <c r="DB7" s="819" t="s">
        <v>529</v>
      </c>
      <c r="DC7" s="820"/>
      <c r="DD7" s="820"/>
      <c r="DE7" s="820"/>
      <c r="DF7" s="821"/>
      <c r="DG7" s="819" t="s">
        <v>529</v>
      </c>
      <c r="DH7" s="820"/>
      <c r="DI7" s="820"/>
      <c r="DJ7" s="820"/>
      <c r="DK7" s="821"/>
      <c r="DL7" s="819" t="s">
        <v>529</v>
      </c>
      <c r="DM7" s="820"/>
      <c r="DN7" s="820"/>
      <c r="DO7" s="820"/>
      <c r="DP7" s="821"/>
      <c r="DQ7" s="819" t="s">
        <v>529</v>
      </c>
      <c r="DR7" s="820"/>
      <c r="DS7" s="820"/>
      <c r="DT7" s="820"/>
      <c r="DU7" s="821"/>
      <c r="DV7" s="800"/>
      <c r="DW7" s="801"/>
      <c r="DX7" s="801"/>
      <c r="DY7" s="801"/>
      <c r="DZ7" s="802"/>
      <c r="EA7" s="256"/>
    </row>
    <row r="8" spans="1:131" s="257" customFormat="1" ht="26.2" customHeight="1" x14ac:dyDescent="0.2">
      <c r="A8" s="263">
        <v>2</v>
      </c>
      <c r="B8" s="803" t="s">
        <v>389</v>
      </c>
      <c r="C8" s="804"/>
      <c r="D8" s="804"/>
      <c r="E8" s="804"/>
      <c r="F8" s="804"/>
      <c r="G8" s="804"/>
      <c r="H8" s="804"/>
      <c r="I8" s="804"/>
      <c r="J8" s="804"/>
      <c r="K8" s="804"/>
      <c r="L8" s="804"/>
      <c r="M8" s="804"/>
      <c r="N8" s="804"/>
      <c r="O8" s="804"/>
      <c r="P8" s="805"/>
      <c r="Q8" s="806">
        <v>470</v>
      </c>
      <c r="R8" s="807"/>
      <c r="S8" s="807"/>
      <c r="T8" s="807"/>
      <c r="U8" s="807"/>
      <c r="V8" s="807">
        <v>470</v>
      </c>
      <c r="W8" s="807"/>
      <c r="X8" s="807"/>
      <c r="Y8" s="807"/>
      <c r="Z8" s="807"/>
      <c r="AA8" s="807" t="s">
        <v>611</v>
      </c>
      <c r="AB8" s="807"/>
      <c r="AC8" s="807"/>
      <c r="AD8" s="807"/>
      <c r="AE8" s="808"/>
      <c r="AF8" s="809" t="s">
        <v>390</v>
      </c>
      <c r="AG8" s="810"/>
      <c r="AH8" s="810"/>
      <c r="AI8" s="810"/>
      <c r="AJ8" s="811"/>
      <c r="AK8" s="812">
        <v>470</v>
      </c>
      <c r="AL8" s="813"/>
      <c r="AM8" s="813"/>
      <c r="AN8" s="813"/>
      <c r="AO8" s="813"/>
      <c r="AP8" s="813" t="s">
        <v>611</v>
      </c>
      <c r="AQ8" s="813"/>
      <c r="AR8" s="813"/>
      <c r="AS8" s="813"/>
      <c r="AT8" s="813"/>
      <c r="AU8" s="814" t="s">
        <v>612</v>
      </c>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606</v>
      </c>
      <c r="BT8" s="817"/>
      <c r="BU8" s="817"/>
      <c r="BV8" s="817"/>
      <c r="BW8" s="817"/>
      <c r="BX8" s="817"/>
      <c r="BY8" s="817"/>
      <c r="BZ8" s="817"/>
      <c r="CA8" s="817"/>
      <c r="CB8" s="817"/>
      <c r="CC8" s="817"/>
      <c r="CD8" s="817"/>
      <c r="CE8" s="817"/>
      <c r="CF8" s="817"/>
      <c r="CG8" s="818"/>
      <c r="CH8" s="827">
        <v>1</v>
      </c>
      <c r="CI8" s="828"/>
      <c r="CJ8" s="828"/>
      <c r="CK8" s="828"/>
      <c r="CL8" s="829"/>
      <c r="CM8" s="827">
        <v>85</v>
      </c>
      <c r="CN8" s="828"/>
      <c r="CO8" s="828"/>
      <c r="CP8" s="828"/>
      <c r="CQ8" s="829"/>
      <c r="CR8" s="827">
        <v>8</v>
      </c>
      <c r="CS8" s="828"/>
      <c r="CT8" s="828"/>
      <c r="CU8" s="828"/>
      <c r="CV8" s="829"/>
      <c r="CW8" s="827" t="s">
        <v>529</v>
      </c>
      <c r="CX8" s="828"/>
      <c r="CY8" s="828"/>
      <c r="CZ8" s="828"/>
      <c r="DA8" s="829"/>
      <c r="DB8" s="827" t="s">
        <v>529</v>
      </c>
      <c r="DC8" s="828"/>
      <c r="DD8" s="828"/>
      <c r="DE8" s="828"/>
      <c r="DF8" s="829"/>
      <c r="DG8" s="827" t="s">
        <v>529</v>
      </c>
      <c r="DH8" s="828"/>
      <c r="DI8" s="828"/>
      <c r="DJ8" s="828"/>
      <c r="DK8" s="829"/>
      <c r="DL8" s="827" t="s">
        <v>529</v>
      </c>
      <c r="DM8" s="828"/>
      <c r="DN8" s="828"/>
      <c r="DO8" s="828"/>
      <c r="DP8" s="829"/>
      <c r="DQ8" s="827" t="s">
        <v>529</v>
      </c>
      <c r="DR8" s="828"/>
      <c r="DS8" s="828"/>
      <c r="DT8" s="828"/>
      <c r="DU8" s="829"/>
      <c r="DV8" s="830"/>
      <c r="DW8" s="831"/>
      <c r="DX8" s="831"/>
      <c r="DY8" s="831"/>
      <c r="DZ8" s="832"/>
      <c r="EA8" s="256"/>
    </row>
    <row r="9" spans="1:131" s="257" customFormat="1" ht="26.2" customHeight="1" x14ac:dyDescent="0.2">
      <c r="A9" s="263">
        <v>3</v>
      </c>
      <c r="B9" s="803" t="s">
        <v>391</v>
      </c>
      <c r="C9" s="804"/>
      <c r="D9" s="804"/>
      <c r="E9" s="804"/>
      <c r="F9" s="804"/>
      <c r="G9" s="804"/>
      <c r="H9" s="804"/>
      <c r="I9" s="804"/>
      <c r="J9" s="804"/>
      <c r="K9" s="804"/>
      <c r="L9" s="804"/>
      <c r="M9" s="804"/>
      <c r="N9" s="804"/>
      <c r="O9" s="804"/>
      <c r="P9" s="805"/>
      <c r="Q9" s="806">
        <v>99</v>
      </c>
      <c r="R9" s="807"/>
      <c r="S9" s="807"/>
      <c r="T9" s="807"/>
      <c r="U9" s="807"/>
      <c r="V9" s="807">
        <v>61</v>
      </c>
      <c r="W9" s="807"/>
      <c r="X9" s="807"/>
      <c r="Y9" s="807"/>
      <c r="Z9" s="807"/>
      <c r="AA9" s="807">
        <v>38</v>
      </c>
      <c r="AB9" s="807"/>
      <c r="AC9" s="807"/>
      <c r="AD9" s="807"/>
      <c r="AE9" s="808"/>
      <c r="AF9" s="809" t="s">
        <v>390</v>
      </c>
      <c r="AG9" s="810"/>
      <c r="AH9" s="810"/>
      <c r="AI9" s="810"/>
      <c r="AJ9" s="811"/>
      <c r="AK9" s="812">
        <v>24</v>
      </c>
      <c r="AL9" s="813"/>
      <c r="AM9" s="813"/>
      <c r="AN9" s="813"/>
      <c r="AO9" s="813"/>
      <c r="AP9" s="813" t="s">
        <v>611</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607</v>
      </c>
      <c r="BT9" s="817"/>
      <c r="BU9" s="817"/>
      <c r="BV9" s="817"/>
      <c r="BW9" s="817"/>
      <c r="BX9" s="817"/>
      <c r="BY9" s="817"/>
      <c r="BZ9" s="817"/>
      <c r="CA9" s="817"/>
      <c r="CB9" s="817"/>
      <c r="CC9" s="817"/>
      <c r="CD9" s="817"/>
      <c r="CE9" s="817"/>
      <c r="CF9" s="817"/>
      <c r="CG9" s="818"/>
      <c r="CH9" s="827">
        <v>-1</v>
      </c>
      <c r="CI9" s="828"/>
      <c r="CJ9" s="828"/>
      <c r="CK9" s="828"/>
      <c r="CL9" s="829"/>
      <c r="CM9" s="827">
        <v>61</v>
      </c>
      <c r="CN9" s="828"/>
      <c r="CO9" s="828"/>
      <c r="CP9" s="828"/>
      <c r="CQ9" s="829"/>
      <c r="CR9" s="827">
        <v>5</v>
      </c>
      <c r="CS9" s="828"/>
      <c r="CT9" s="828"/>
      <c r="CU9" s="828"/>
      <c r="CV9" s="829"/>
      <c r="CW9" s="827" t="s">
        <v>529</v>
      </c>
      <c r="CX9" s="828"/>
      <c r="CY9" s="828"/>
      <c r="CZ9" s="828"/>
      <c r="DA9" s="829"/>
      <c r="DB9" s="827" t="s">
        <v>529</v>
      </c>
      <c r="DC9" s="828"/>
      <c r="DD9" s="828"/>
      <c r="DE9" s="828"/>
      <c r="DF9" s="829"/>
      <c r="DG9" s="827" t="s">
        <v>529</v>
      </c>
      <c r="DH9" s="828"/>
      <c r="DI9" s="828"/>
      <c r="DJ9" s="828"/>
      <c r="DK9" s="829"/>
      <c r="DL9" s="827" t="s">
        <v>529</v>
      </c>
      <c r="DM9" s="828"/>
      <c r="DN9" s="828"/>
      <c r="DO9" s="828"/>
      <c r="DP9" s="829"/>
      <c r="DQ9" s="827" t="s">
        <v>529</v>
      </c>
      <c r="DR9" s="828"/>
      <c r="DS9" s="828"/>
      <c r="DT9" s="828"/>
      <c r="DU9" s="829"/>
      <c r="DV9" s="830"/>
      <c r="DW9" s="831"/>
      <c r="DX9" s="831"/>
      <c r="DY9" s="831"/>
      <c r="DZ9" s="832"/>
      <c r="EA9" s="256"/>
    </row>
    <row r="10" spans="1:131" s="257" customFormat="1" ht="26.2" customHeight="1" x14ac:dyDescent="0.2">
      <c r="A10" s="263">
        <v>4</v>
      </c>
      <c r="B10" s="803" t="s">
        <v>392</v>
      </c>
      <c r="C10" s="804"/>
      <c r="D10" s="804"/>
      <c r="E10" s="804"/>
      <c r="F10" s="804"/>
      <c r="G10" s="804"/>
      <c r="H10" s="804"/>
      <c r="I10" s="804"/>
      <c r="J10" s="804"/>
      <c r="K10" s="804"/>
      <c r="L10" s="804"/>
      <c r="M10" s="804"/>
      <c r="N10" s="804"/>
      <c r="O10" s="804"/>
      <c r="P10" s="805"/>
      <c r="Q10" s="806">
        <v>5</v>
      </c>
      <c r="R10" s="807"/>
      <c r="S10" s="807"/>
      <c r="T10" s="807"/>
      <c r="U10" s="807"/>
      <c r="V10" s="807">
        <v>5</v>
      </c>
      <c r="W10" s="807"/>
      <c r="X10" s="807"/>
      <c r="Y10" s="807"/>
      <c r="Z10" s="807"/>
      <c r="AA10" s="807" t="s">
        <v>611</v>
      </c>
      <c r="AB10" s="807"/>
      <c r="AC10" s="807"/>
      <c r="AD10" s="807"/>
      <c r="AE10" s="808"/>
      <c r="AF10" s="809" t="s">
        <v>390</v>
      </c>
      <c r="AG10" s="810"/>
      <c r="AH10" s="810"/>
      <c r="AI10" s="810"/>
      <c r="AJ10" s="811"/>
      <c r="AK10" s="812" t="s">
        <v>611</v>
      </c>
      <c r="AL10" s="813"/>
      <c r="AM10" s="813"/>
      <c r="AN10" s="813"/>
      <c r="AO10" s="813"/>
      <c r="AP10" s="813" t="s">
        <v>611</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608</v>
      </c>
      <c r="BT10" s="817"/>
      <c r="BU10" s="817"/>
      <c r="BV10" s="817"/>
      <c r="BW10" s="817"/>
      <c r="BX10" s="817"/>
      <c r="BY10" s="817"/>
      <c r="BZ10" s="817"/>
      <c r="CA10" s="817"/>
      <c r="CB10" s="817"/>
      <c r="CC10" s="817"/>
      <c r="CD10" s="817"/>
      <c r="CE10" s="817"/>
      <c r="CF10" s="817"/>
      <c r="CG10" s="818"/>
      <c r="CH10" s="827">
        <v>7</v>
      </c>
      <c r="CI10" s="828"/>
      <c r="CJ10" s="828"/>
      <c r="CK10" s="828"/>
      <c r="CL10" s="829"/>
      <c r="CM10" s="827">
        <v>58</v>
      </c>
      <c r="CN10" s="828"/>
      <c r="CO10" s="828"/>
      <c r="CP10" s="828"/>
      <c r="CQ10" s="829"/>
      <c r="CR10" s="827">
        <v>30</v>
      </c>
      <c r="CS10" s="828"/>
      <c r="CT10" s="828"/>
      <c r="CU10" s="828"/>
      <c r="CV10" s="829"/>
      <c r="CW10" s="827" t="s">
        <v>529</v>
      </c>
      <c r="CX10" s="828"/>
      <c r="CY10" s="828"/>
      <c r="CZ10" s="828"/>
      <c r="DA10" s="829"/>
      <c r="DB10" s="827" t="s">
        <v>529</v>
      </c>
      <c r="DC10" s="828"/>
      <c r="DD10" s="828"/>
      <c r="DE10" s="828"/>
      <c r="DF10" s="829"/>
      <c r="DG10" s="827" t="s">
        <v>529</v>
      </c>
      <c r="DH10" s="828"/>
      <c r="DI10" s="828"/>
      <c r="DJ10" s="828"/>
      <c r="DK10" s="829"/>
      <c r="DL10" s="827" t="s">
        <v>529</v>
      </c>
      <c r="DM10" s="828"/>
      <c r="DN10" s="828"/>
      <c r="DO10" s="828"/>
      <c r="DP10" s="829"/>
      <c r="DQ10" s="827" t="s">
        <v>529</v>
      </c>
      <c r="DR10" s="828"/>
      <c r="DS10" s="828"/>
      <c r="DT10" s="828"/>
      <c r="DU10" s="829"/>
      <c r="DV10" s="830"/>
      <c r="DW10" s="831"/>
      <c r="DX10" s="831"/>
      <c r="DY10" s="831"/>
      <c r="DZ10" s="832"/>
      <c r="EA10" s="256"/>
    </row>
    <row r="11" spans="1:131" s="257" customFormat="1" ht="26.2"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609</v>
      </c>
      <c r="BT11" s="817"/>
      <c r="BU11" s="817"/>
      <c r="BV11" s="817"/>
      <c r="BW11" s="817"/>
      <c r="BX11" s="817"/>
      <c r="BY11" s="817"/>
      <c r="BZ11" s="817"/>
      <c r="CA11" s="817"/>
      <c r="CB11" s="817"/>
      <c r="CC11" s="817"/>
      <c r="CD11" s="817"/>
      <c r="CE11" s="817"/>
      <c r="CF11" s="817"/>
      <c r="CG11" s="818"/>
      <c r="CH11" s="827">
        <v>-19</v>
      </c>
      <c r="CI11" s="828"/>
      <c r="CJ11" s="828"/>
      <c r="CK11" s="828"/>
      <c r="CL11" s="829"/>
      <c r="CM11" s="827">
        <v>1982</v>
      </c>
      <c r="CN11" s="828"/>
      <c r="CO11" s="828"/>
      <c r="CP11" s="828"/>
      <c r="CQ11" s="829"/>
      <c r="CR11" s="827">
        <v>480</v>
      </c>
      <c r="CS11" s="828"/>
      <c r="CT11" s="828"/>
      <c r="CU11" s="828"/>
      <c r="CV11" s="829"/>
      <c r="CW11" s="827">
        <v>2</v>
      </c>
      <c r="CX11" s="828"/>
      <c r="CY11" s="828"/>
      <c r="CZ11" s="828"/>
      <c r="DA11" s="829"/>
      <c r="DB11" s="827" t="s">
        <v>529</v>
      </c>
      <c r="DC11" s="828"/>
      <c r="DD11" s="828"/>
      <c r="DE11" s="828"/>
      <c r="DF11" s="829"/>
      <c r="DG11" s="827" t="s">
        <v>529</v>
      </c>
      <c r="DH11" s="828"/>
      <c r="DI11" s="828"/>
      <c r="DJ11" s="828"/>
      <c r="DK11" s="829"/>
      <c r="DL11" s="827" t="s">
        <v>529</v>
      </c>
      <c r="DM11" s="828"/>
      <c r="DN11" s="828"/>
      <c r="DO11" s="828"/>
      <c r="DP11" s="829"/>
      <c r="DQ11" s="827" t="s">
        <v>529</v>
      </c>
      <c r="DR11" s="828"/>
      <c r="DS11" s="828"/>
      <c r="DT11" s="828"/>
      <c r="DU11" s="829"/>
      <c r="DV11" s="830"/>
      <c r="DW11" s="831"/>
      <c r="DX11" s="831"/>
      <c r="DY11" s="831"/>
      <c r="DZ11" s="832"/>
      <c r="EA11" s="256"/>
    </row>
    <row r="12" spans="1:131" s="257" customFormat="1" ht="26.2"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610</v>
      </c>
      <c r="BT12" s="817"/>
      <c r="BU12" s="817"/>
      <c r="BV12" s="817"/>
      <c r="BW12" s="817"/>
      <c r="BX12" s="817"/>
      <c r="BY12" s="817"/>
      <c r="BZ12" s="817"/>
      <c r="CA12" s="817"/>
      <c r="CB12" s="817"/>
      <c r="CC12" s="817"/>
      <c r="CD12" s="817"/>
      <c r="CE12" s="817"/>
      <c r="CF12" s="817"/>
      <c r="CG12" s="818"/>
      <c r="CH12" s="827">
        <v>7</v>
      </c>
      <c r="CI12" s="828"/>
      <c r="CJ12" s="828"/>
      <c r="CK12" s="828"/>
      <c r="CL12" s="829"/>
      <c r="CM12" s="827">
        <v>27</v>
      </c>
      <c r="CN12" s="828"/>
      <c r="CO12" s="828"/>
      <c r="CP12" s="828"/>
      <c r="CQ12" s="829"/>
      <c r="CR12" s="827">
        <v>2</v>
      </c>
      <c r="CS12" s="828"/>
      <c r="CT12" s="828"/>
      <c r="CU12" s="828"/>
      <c r="CV12" s="829"/>
      <c r="CW12" s="827">
        <v>5</v>
      </c>
      <c r="CX12" s="828"/>
      <c r="CY12" s="828"/>
      <c r="CZ12" s="828"/>
      <c r="DA12" s="829"/>
      <c r="DB12" s="827" t="s">
        <v>529</v>
      </c>
      <c r="DC12" s="828"/>
      <c r="DD12" s="828"/>
      <c r="DE12" s="828"/>
      <c r="DF12" s="829"/>
      <c r="DG12" s="827" t="s">
        <v>529</v>
      </c>
      <c r="DH12" s="828"/>
      <c r="DI12" s="828"/>
      <c r="DJ12" s="828"/>
      <c r="DK12" s="829"/>
      <c r="DL12" s="827" t="s">
        <v>529</v>
      </c>
      <c r="DM12" s="828"/>
      <c r="DN12" s="828"/>
      <c r="DO12" s="828"/>
      <c r="DP12" s="829"/>
      <c r="DQ12" s="827" t="s">
        <v>529</v>
      </c>
      <c r="DR12" s="828"/>
      <c r="DS12" s="828"/>
      <c r="DT12" s="828"/>
      <c r="DU12" s="829"/>
      <c r="DV12" s="830"/>
      <c r="DW12" s="831"/>
      <c r="DX12" s="831"/>
      <c r="DY12" s="831"/>
      <c r="DZ12" s="832"/>
      <c r="EA12" s="256"/>
    </row>
    <row r="13" spans="1:131" s="257" customFormat="1" ht="26.2"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6"/>
    </row>
    <row r="14" spans="1:131" s="257" customFormat="1" ht="26.2"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6"/>
    </row>
    <row r="15" spans="1:131" s="257" customFormat="1" ht="26.2"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6"/>
    </row>
    <row r="16" spans="1:131" s="257" customFormat="1" ht="26.2"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6"/>
    </row>
    <row r="17" spans="1:131" s="257" customFormat="1" ht="26.2"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6"/>
    </row>
    <row r="18" spans="1:131" s="257" customFormat="1" ht="26.2"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6"/>
    </row>
    <row r="19" spans="1:131" s="257" customFormat="1" ht="26.2"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6"/>
    </row>
    <row r="20" spans="1:131" s="257" customFormat="1" ht="26.2"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6"/>
    </row>
    <row r="21" spans="1:131" s="257" customFormat="1" ht="26.2"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6"/>
    </row>
    <row r="22" spans="1:131" s="257" customFormat="1" ht="26.2" customHeight="1" x14ac:dyDescent="0.2">
      <c r="A22" s="263">
        <v>16</v>
      </c>
      <c r="B22" s="803"/>
      <c r="C22" s="804"/>
      <c r="D22" s="804"/>
      <c r="E22" s="804"/>
      <c r="F22" s="804"/>
      <c r="G22" s="804"/>
      <c r="H22" s="804"/>
      <c r="I22" s="804"/>
      <c r="J22" s="804"/>
      <c r="K22" s="804"/>
      <c r="L22" s="804"/>
      <c r="M22" s="804"/>
      <c r="N22" s="804"/>
      <c r="O22" s="804"/>
      <c r="P22" s="805"/>
      <c r="Q22" s="833"/>
      <c r="R22" s="834"/>
      <c r="S22" s="834"/>
      <c r="T22" s="834"/>
      <c r="U22" s="834"/>
      <c r="V22" s="834"/>
      <c r="W22" s="834"/>
      <c r="X22" s="834"/>
      <c r="Y22" s="834"/>
      <c r="Z22" s="834"/>
      <c r="AA22" s="834"/>
      <c r="AB22" s="834"/>
      <c r="AC22" s="834"/>
      <c r="AD22" s="834"/>
      <c r="AE22" s="835"/>
      <c r="AF22" s="809"/>
      <c r="AG22" s="810"/>
      <c r="AH22" s="810"/>
      <c r="AI22" s="810"/>
      <c r="AJ22" s="811"/>
      <c r="AK22" s="848"/>
      <c r="AL22" s="849"/>
      <c r="AM22" s="849"/>
      <c r="AN22" s="849"/>
      <c r="AO22" s="849"/>
      <c r="AP22" s="849"/>
      <c r="AQ22" s="849"/>
      <c r="AR22" s="849"/>
      <c r="AS22" s="849"/>
      <c r="AT22" s="849"/>
      <c r="AU22" s="850"/>
      <c r="AV22" s="850"/>
      <c r="AW22" s="850"/>
      <c r="AX22" s="850"/>
      <c r="AY22" s="851"/>
      <c r="AZ22" s="852" t="s">
        <v>393</v>
      </c>
      <c r="BA22" s="852"/>
      <c r="BB22" s="852"/>
      <c r="BC22" s="852"/>
      <c r="BD22" s="853"/>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6"/>
    </row>
    <row r="23" spans="1:131" s="257" customFormat="1" ht="26.2" customHeight="1" thickBot="1" x14ac:dyDescent="0.25">
      <c r="A23" s="266" t="s">
        <v>394</v>
      </c>
      <c r="B23" s="836" t="s">
        <v>395</v>
      </c>
      <c r="C23" s="837"/>
      <c r="D23" s="837"/>
      <c r="E23" s="837"/>
      <c r="F23" s="837"/>
      <c r="G23" s="837"/>
      <c r="H23" s="837"/>
      <c r="I23" s="837"/>
      <c r="J23" s="837"/>
      <c r="K23" s="837"/>
      <c r="L23" s="837"/>
      <c r="M23" s="837"/>
      <c r="N23" s="837"/>
      <c r="O23" s="837"/>
      <c r="P23" s="838"/>
      <c r="Q23" s="839">
        <v>243268</v>
      </c>
      <c r="R23" s="840"/>
      <c r="S23" s="840"/>
      <c r="T23" s="840"/>
      <c r="U23" s="840"/>
      <c r="V23" s="840">
        <v>239500</v>
      </c>
      <c r="W23" s="840"/>
      <c r="X23" s="840"/>
      <c r="Y23" s="840"/>
      <c r="Z23" s="840"/>
      <c r="AA23" s="840">
        <v>3768</v>
      </c>
      <c r="AB23" s="840"/>
      <c r="AC23" s="840"/>
      <c r="AD23" s="840"/>
      <c r="AE23" s="841"/>
      <c r="AF23" s="842">
        <v>3024</v>
      </c>
      <c r="AG23" s="840"/>
      <c r="AH23" s="840"/>
      <c r="AI23" s="840"/>
      <c r="AJ23" s="843"/>
      <c r="AK23" s="844"/>
      <c r="AL23" s="845"/>
      <c r="AM23" s="845"/>
      <c r="AN23" s="845"/>
      <c r="AO23" s="845"/>
      <c r="AP23" s="840">
        <v>168224</v>
      </c>
      <c r="AQ23" s="840"/>
      <c r="AR23" s="840"/>
      <c r="AS23" s="840"/>
      <c r="AT23" s="840"/>
      <c r="AU23" s="846"/>
      <c r="AV23" s="846"/>
      <c r="AW23" s="846"/>
      <c r="AX23" s="846"/>
      <c r="AY23" s="847"/>
      <c r="AZ23" s="855" t="s">
        <v>396</v>
      </c>
      <c r="BA23" s="856"/>
      <c r="BB23" s="856"/>
      <c r="BC23" s="856"/>
      <c r="BD23" s="857"/>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6"/>
    </row>
    <row r="24" spans="1:131" s="257" customFormat="1" ht="26.2" customHeight="1" x14ac:dyDescent="0.2">
      <c r="A24" s="854" t="s">
        <v>397</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6"/>
    </row>
    <row r="25" spans="1:131" s="249" customFormat="1" ht="26.2" customHeight="1" thickBot="1" x14ac:dyDescent="0.25">
      <c r="A25" s="797" t="s">
        <v>398</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8"/>
    </row>
    <row r="26" spans="1:131" s="249" customFormat="1" ht="26.2" customHeight="1" x14ac:dyDescent="0.2">
      <c r="A26" s="788" t="s">
        <v>371</v>
      </c>
      <c r="B26" s="789"/>
      <c r="C26" s="789"/>
      <c r="D26" s="789"/>
      <c r="E26" s="789"/>
      <c r="F26" s="789"/>
      <c r="G26" s="789"/>
      <c r="H26" s="789"/>
      <c r="I26" s="789"/>
      <c r="J26" s="789"/>
      <c r="K26" s="789"/>
      <c r="L26" s="789"/>
      <c r="M26" s="789"/>
      <c r="N26" s="789"/>
      <c r="O26" s="789"/>
      <c r="P26" s="790"/>
      <c r="Q26" s="765" t="s">
        <v>399</v>
      </c>
      <c r="R26" s="766"/>
      <c r="S26" s="766"/>
      <c r="T26" s="766"/>
      <c r="U26" s="767"/>
      <c r="V26" s="765" t="s">
        <v>400</v>
      </c>
      <c r="W26" s="766"/>
      <c r="X26" s="766"/>
      <c r="Y26" s="766"/>
      <c r="Z26" s="767"/>
      <c r="AA26" s="765" t="s">
        <v>401</v>
      </c>
      <c r="AB26" s="766"/>
      <c r="AC26" s="766"/>
      <c r="AD26" s="766"/>
      <c r="AE26" s="766"/>
      <c r="AF26" s="858" t="s">
        <v>402</v>
      </c>
      <c r="AG26" s="859"/>
      <c r="AH26" s="859"/>
      <c r="AI26" s="859"/>
      <c r="AJ26" s="860"/>
      <c r="AK26" s="766" t="s">
        <v>403</v>
      </c>
      <c r="AL26" s="766"/>
      <c r="AM26" s="766"/>
      <c r="AN26" s="766"/>
      <c r="AO26" s="767"/>
      <c r="AP26" s="765" t="s">
        <v>404</v>
      </c>
      <c r="AQ26" s="766"/>
      <c r="AR26" s="766"/>
      <c r="AS26" s="766"/>
      <c r="AT26" s="767"/>
      <c r="AU26" s="765" t="s">
        <v>405</v>
      </c>
      <c r="AV26" s="766"/>
      <c r="AW26" s="766"/>
      <c r="AX26" s="766"/>
      <c r="AY26" s="767"/>
      <c r="AZ26" s="765" t="s">
        <v>406</v>
      </c>
      <c r="BA26" s="766"/>
      <c r="BB26" s="766"/>
      <c r="BC26" s="766"/>
      <c r="BD26" s="767"/>
      <c r="BE26" s="765" t="s">
        <v>378</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8"/>
    </row>
    <row r="27" spans="1:131" s="249" customFormat="1" ht="26.2"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1"/>
      <c r="AG27" s="862"/>
      <c r="AH27" s="862"/>
      <c r="AI27" s="862"/>
      <c r="AJ27" s="863"/>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8"/>
    </row>
    <row r="28" spans="1:131" s="249" customFormat="1" ht="26.2" customHeight="1" thickTop="1" x14ac:dyDescent="0.2">
      <c r="A28" s="268">
        <v>1</v>
      </c>
      <c r="B28" s="779" t="s">
        <v>407</v>
      </c>
      <c r="C28" s="780"/>
      <c r="D28" s="780"/>
      <c r="E28" s="780"/>
      <c r="F28" s="780"/>
      <c r="G28" s="780"/>
      <c r="H28" s="780"/>
      <c r="I28" s="780"/>
      <c r="J28" s="780"/>
      <c r="K28" s="780"/>
      <c r="L28" s="780"/>
      <c r="M28" s="780"/>
      <c r="N28" s="780"/>
      <c r="O28" s="780"/>
      <c r="P28" s="781"/>
      <c r="Q28" s="868">
        <v>48525</v>
      </c>
      <c r="R28" s="869"/>
      <c r="S28" s="869"/>
      <c r="T28" s="869"/>
      <c r="U28" s="869"/>
      <c r="V28" s="869">
        <v>46873</v>
      </c>
      <c r="W28" s="869"/>
      <c r="X28" s="869"/>
      <c r="Y28" s="869"/>
      <c r="Z28" s="869"/>
      <c r="AA28" s="869">
        <v>1653</v>
      </c>
      <c r="AB28" s="869"/>
      <c r="AC28" s="869"/>
      <c r="AD28" s="869"/>
      <c r="AE28" s="870"/>
      <c r="AF28" s="871">
        <v>1653</v>
      </c>
      <c r="AG28" s="869"/>
      <c r="AH28" s="869"/>
      <c r="AI28" s="869"/>
      <c r="AJ28" s="872"/>
      <c r="AK28" s="873">
        <v>4191</v>
      </c>
      <c r="AL28" s="864"/>
      <c r="AM28" s="864"/>
      <c r="AN28" s="864"/>
      <c r="AO28" s="864"/>
      <c r="AP28" s="864" t="s">
        <v>611</v>
      </c>
      <c r="AQ28" s="864"/>
      <c r="AR28" s="864"/>
      <c r="AS28" s="864"/>
      <c r="AT28" s="864"/>
      <c r="AU28" s="864" t="s">
        <v>611</v>
      </c>
      <c r="AV28" s="864"/>
      <c r="AW28" s="864"/>
      <c r="AX28" s="864"/>
      <c r="AY28" s="864"/>
      <c r="AZ28" s="865" t="s">
        <v>611</v>
      </c>
      <c r="BA28" s="865"/>
      <c r="BB28" s="865"/>
      <c r="BC28" s="865"/>
      <c r="BD28" s="865"/>
      <c r="BE28" s="866"/>
      <c r="BF28" s="866"/>
      <c r="BG28" s="866"/>
      <c r="BH28" s="866"/>
      <c r="BI28" s="867"/>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8"/>
    </row>
    <row r="29" spans="1:131" s="249" customFormat="1" ht="26.2" customHeight="1" x14ac:dyDescent="0.2">
      <c r="A29" s="268">
        <v>2</v>
      </c>
      <c r="B29" s="803" t="s">
        <v>408</v>
      </c>
      <c r="C29" s="804"/>
      <c r="D29" s="804"/>
      <c r="E29" s="804"/>
      <c r="F29" s="804"/>
      <c r="G29" s="804"/>
      <c r="H29" s="804"/>
      <c r="I29" s="804"/>
      <c r="J29" s="804"/>
      <c r="K29" s="804"/>
      <c r="L29" s="804"/>
      <c r="M29" s="804"/>
      <c r="N29" s="804"/>
      <c r="O29" s="804"/>
      <c r="P29" s="805"/>
      <c r="Q29" s="806">
        <v>39897</v>
      </c>
      <c r="R29" s="807"/>
      <c r="S29" s="807"/>
      <c r="T29" s="807"/>
      <c r="U29" s="807"/>
      <c r="V29" s="807">
        <v>39878</v>
      </c>
      <c r="W29" s="807"/>
      <c r="X29" s="807"/>
      <c r="Y29" s="807"/>
      <c r="Z29" s="807"/>
      <c r="AA29" s="807">
        <v>19</v>
      </c>
      <c r="AB29" s="807"/>
      <c r="AC29" s="807"/>
      <c r="AD29" s="807"/>
      <c r="AE29" s="808"/>
      <c r="AF29" s="809">
        <v>19</v>
      </c>
      <c r="AG29" s="810"/>
      <c r="AH29" s="810"/>
      <c r="AI29" s="810"/>
      <c r="AJ29" s="811"/>
      <c r="AK29" s="874">
        <v>6560</v>
      </c>
      <c r="AL29" s="875"/>
      <c r="AM29" s="875"/>
      <c r="AN29" s="875"/>
      <c r="AO29" s="875"/>
      <c r="AP29" s="875" t="s">
        <v>611</v>
      </c>
      <c r="AQ29" s="875"/>
      <c r="AR29" s="875"/>
      <c r="AS29" s="875"/>
      <c r="AT29" s="875"/>
      <c r="AU29" s="875" t="s">
        <v>611</v>
      </c>
      <c r="AV29" s="875"/>
      <c r="AW29" s="875"/>
      <c r="AX29" s="875"/>
      <c r="AY29" s="875"/>
      <c r="AZ29" s="876" t="s">
        <v>611</v>
      </c>
      <c r="BA29" s="876"/>
      <c r="BB29" s="876"/>
      <c r="BC29" s="876"/>
      <c r="BD29" s="876"/>
      <c r="BE29" s="814" t="s">
        <v>614</v>
      </c>
      <c r="BF29" s="814"/>
      <c r="BG29" s="814"/>
      <c r="BH29" s="814"/>
      <c r="BI29" s="815"/>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8"/>
    </row>
    <row r="30" spans="1:131" s="249" customFormat="1" ht="26.2" customHeight="1" x14ac:dyDescent="0.2">
      <c r="A30" s="268">
        <v>3</v>
      </c>
      <c r="B30" s="803" t="s">
        <v>409</v>
      </c>
      <c r="C30" s="804"/>
      <c r="D30" s="804"/>
      <c r="E30" s="804"/>
      <c r="F30" s="804"/>
      <c r="G30" s="804"/>
      <c r="H30" s="804"/>
      <c r="I30" s="804"/>
      <c r="J30" s="804"/>
      <c r="K30" s="804"/>
      <c r="L30" s="804"/>
      <c r="M30" s="804"/>
      <c r="N30" s="804"/>
      <c r="O30" s="804"/>
      <c r="P30" s="805"/>
      <c r="Q30" s="806">
        <v>5679</v>
      </c>
      <c r="R30" s="807"/>
      <c r="S30" s="807"/>
      <c r="T30" s="807"/>
      <c r="U30" s="807"/>
      <c r="V30" s="807">
        <v>5665</v>
      </c>
      <c r="W30" s="807"/>
      <c r="X30" s="807"/>
      <c r="Y30" s="807"/>
      <c r="Z30" s="807"/>
      <c r="AA30" s="807">
        <v>14</v>
      </c>
      <c r="AB30" s="807"/>
      <c r="AC30" s="807"/>
      <c r="AD30" s="807"/>
      <c r="AE30" s="808"/>
      <c r="AF30" s="809">
        <v>14</v>
      </c>
      <c r="AG30" s="810"/>
      <c r="AH30" s="810"/>
      <c r="AI30" s="810"/>
      <c r="AJ30" s="811"/>
      <c r="AK30" s="874">
        <v>1139</v>
      </c>
      <c r="AL30" s="875"/>
      <c r="AM30" s="875"/>
      <c r="AN30" s="875"/>
      <c r="AO30" s="875"/>
      <c r="AP30" s="875" t="s">
        <v>611</v>
      </c>
      <c r="AQ30" s="875"/>
      <c r="AR30" s="875"/>
      <c r="AS30" s="875"/>
      <c r="AT30" s="875"/>
      <c r="AU30" s="875" t="s">
        <v>611</v>
      </c>
      <c r="AV30" s="875"/>
      <c r="AW30" s="875"/>
      <c r="AX30" s="875"/>
      <c r="AY30" s="875"/>
      <c r="AZ30" s="876" t="s">
        <v>615</v>
      </c>
      <c r="BA30" s="876"/>
      <c r="BB30" s="876"/>
      <c r="BC30" s="876"/>
      <c r="BD30" s="876"/>
      <c r="BE30" s="877"/>
      <c r="BF30" s="877"/>
      <c r="BG30" s="877"/>
      <c r="BH30" s="877"/>
      <c r="BI30" s="878"/>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8"/>
    </row>
    <row r="31" spans="1:131" s="249" customFormat="1" ht="26.2" customHeight="1" x14ac:dyDescent="0.2">
      <c r="A31" s="268">
        <v>4</v>
      </c>
      <c r="B31" s="803" t="s">
        <v>410</v>
      </c>
      <c r="C31" s="804"/>
      <c r="D31" s="804"/>
      <c r="E31" s="804"/>
      <c r="F31" s="804"/>
      <c r="G31" s="804"/>
      <c r="H31" s="804"/>
      <c r="I31" s="804"/>
      <c r="J31" s="804"/>
      <c r="K31" s="804"/>
      <c r="L31" s="804"/>
      <c r="M31" s="804"/>
      <c r="N31" s="804"/>
      <c r="O31" s="804"/>
      <c r="P31" s="805"/>
      <c r="Q31" s="806">
        <v>10143</v>
      </c>
      <c r="R31" s="807"/>
      <c r="S31" s="807"/>
      <c r="T31" s="807"/>
      <c r="U31" s="807"/>
      <c r="V31" s="807">
        <v>7887</v>
      </c>
      <c r="W31" s="807"/>
      <c r="X31" s="807"/>
      <c r="Y31" s="807"/>
      <c r="Z31" s="807"/>
      <c r="AA31" s="807">
        <v>2256</v>
      </c>
      <c r="AB31" s="807"/>
      <c r="AC31" s="807"/>
      <c r="AD31" s="807"/>
      <c r="AE31" s="808"/>
      <c r="AF31" s="809">
        <v>11168</v>
      </c>
      <c r="AG31" s="810"/>
      <c r="AH31" s="810"/>
      <c r="AI31" s="810"/>
      <c r="AJ31" s="811"/>
      <c r="AK31" s="874">
        <v>319</v>
      </c>
      <c r="AL31" s="875"/>
      <c r="AM31" s="875"/>
      <c r="AN31" s="875"/>
      <c r="AO31" s="875"/>
      <c r="AP31" s="875">
        <v>21188</v>
      </c>
      <c r="AQ31" s="875"/>
      <c r="AR31" s="875"/>
      <c r="AS31" s="875"/>
      <c r="AT31" s="875"/>
      <c r="AU31" s="875">
        <v>932</v>
      </c>
      <c r="AV31" s="875"/>
      <c r="AW31" s="875"/>
      <c r="AX31" s="875"/>
      <c r="AY31" s="875"/>
      <c r="AZ31" s="876" t="s">
        <v>611</v>
      </c>
      <c r="BA31" s="876"/>
      <c r="BB31" s="876"/>
      <c r="BC31" s="876"/>
      <c r="BD31" s="876"/>
      <c r="BE31" s="877" t="s">
        <v>411</v>
      </c>
      <c r="BF31" s="877"/>
      <c r="BG31" s="877"/>
      <c r="BH31" s="877"/>
      <c r="BI31" s="878"/>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8"/>
    </row>
    <row r="32" spans="1:131" s="249" customFormat="1" ht="26.2" customHeight="1" x14ac:dyDescent="0.2">
      <c r="A32" s="268">
        <v>5</v>
      </c>
      <c r="B32" s="803" t="s">
        <v>412</v>
      </c>
      <c r="C32" s="804"/>
      <c r="D32" s="804"/>
      <c r="E32" s="804"/>
      <c r="F32" s="804"/>
      <c r="G32" s="804"/>
      <c r="H32" s="804"/>
      <c r="I32" s="804"/>
      <c r="J32" s="804"/>
      <c r="K32" s="804"/>
      <c r="L32" s="804"/>
      <c r="M32" s="804"/>
      <c r="N32" s="804"/>
      <c r="O32" s="804"/>
      <c r="P32" s="805"/>
      <c r="Q32" s="806">
        <v>11743</v>
      </c>
      <c r="R32" s="807"/>
      <c r="S32" s="807"/>
      <c r="T32" s="807"/>
      <c r="U32" s="807"/>
      <c r="V32" s="807">
        <v>11743</v>
      </c>
      <c r="W32" s="807"/>
      <c r="X32" s="807"/>
      <c r="Y32" s="807"/>
      <c r="Z32" s="807"/>
      <c r="AA32" s="807" t="s">
        <v>611</v>
      </c>
      <c r="AB32" s="807"/>
      <c r="AC32" s="807"/>
      <c r="AD32" s="807"/>
      <c r="AE32" s="808"/>
      <c r="AF32" s="809">
        <v>994</v>
      </c>
      <c r="AG32" s="810"/>
      <c r="AH32" s="810"/>
      <c r="AI32" s="810"/>
      <c r="AJ32" s="811"/>
      <c r="AK32" s="874">
        <v>3817</v>
      </c>
      <c r="AL32" s="875"/>
      <c r="AM32" s="875"/>
      <c r="AN32" s="875"/>
      <c r="AO32" s="875"/>
      <c r="AP32" s="875">
        <v>77864</v>
      </c>
      <c r="AQ32" s="875"/>
      <c r="AR32" s="875"/>
      <c r="AS32" s="875"/>
      <c r="AT32" s="875"/>
      <c r="AU32" s="875">
        <v>39166</v>
      </c>
      <c r="AV32" s="875"/>
      <c r="AW32" s="875"/>
      <c r="AX32" s="875"/>
      <c r="AY32" s="875"/>
      <c r="AZ32" s="876" t="s">
        <v>611</v>
      </c>
      <c r="BA32" s="876"/>
      <c r="BB32" s="876"/>
      <c r="BC32" s="876"/>
      <c r="BD32" s="876"/>
      <c r="BE32" s="877" t="s">
        <v>413</v>
      </c>
      <c r="BF32" s="877"/>
      <c r="BG32" s="877"/>
      <c r="BH32" s="877"/>
      <c r="BI32" s="878"/>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8"/>
    </row>
    <row r="33" spans="1:131" s="249" customFormat="1" ht="26.2" customHeight="1" x14ac:dyDescent="0.2">
      <c r="A33" s="268">
        <v>6</v>
      </c>
      <c r="B33" s="803" t="s">
        <v>414</v>
      </c>
      <c r="C33" s="804"/>
      <c r="D33" s="804"/>
      <c r="E33" s="804"/>
      <c r="F33" s="804"/>
      <c r="G33" s="804"/>
      <c r="H33" s="804"/>
      <c r="I33" s="804"/>
      <c r="J33" s="804"/>
      <c r="K33" s="804"/>
      <c r="L33" s="804"/>
      <c r="M33" s="804"/>
      <c r="N33" s="804"/>
      <c r="O33" s="804"/>
      <c r="P33" s="805"/>
      <c r="Q33" s="806">
        <v>645</v>
      </c>
      <c r="R33" s="807"/>
      <c r="S33" s="807"/>
      <c r="T33" s="807"/>
      <c r="U33" s="807"/>
      <c r="V33" s="807">
        <v>382</v>
      </c>
      <c r="W33" s="807"/>
      <c r="X33" s="807"/>
      <c r="Y33" s="807"/>
      <c r="Z33" s="807"/>
      <c r="AA33" s="807">
        <v>263</v>
      </c>
      <c r="AB33" s="807"/>
      <c r="AC33" s="807"/>
      <c r="AD33" s="807"/>
      <c r="AE33" s="808"/>
      <c r="AF33" s="809">
        <v>263</v>
      </c>
      <c r="AG33" s="810"/>
      <c r="AH33" s="810"/>
      <c r="AI33" s="810"/>
      <c r="AJ33" s="811"/>
      <c r="AK33" s="874" t="s">
        <v>611</v>
      </c>
      <c r="AL33" s="875"/>
      <c r="AM33" s="875"/>
      <c r="AN33" s="875"/>
      <c r="AO33" s="875"/>
      <c r="AP33" s="875">
        <v>418</v>
      </c>
      <c r="AQ33" s="875"/>
      <c r="AR33" s="875"/>
      <c r="AS33" s="875"/>
      <c r="AT33" s="875"/>
      <c r="AU33" s="875" t="s">
        <v>611</v>
      </c>
      <c r="AV33" s="875"/>
      <c r="AW33" s="875"/>
      <c r="AX33" s="875"/>
      <c r="AY33" s="875"/>
      <c r="AZ33" s="876"/>
      <c r="BA33" s="876"/>
      <c r="BB33" s="876"/>
      <c r="BC33" s="876"/>
      <c r="BD33" s="876"/>
      <c r="BE33" s="877" t="s">
        <v>415</v>
      </c>
      <c r="BF33" s="877"/>
      <c r="BG33" s="877"/>
      <c r="BH33" s="877"/>
      <c r="BI33" s="878"/>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8"/>
    </row>
    <row r="34" spans="1:131" s="249" customFormat="1" ht="26.2" customHeight="1" x14ac:dyDescent="0.2">
      <c r="A34" s="268">
        <v>7</v>
      </c>
      <c r="B34" s="803" t="s">
        <v>416</v>
      </c>
      <c r="C34" s="804"/>
      <c r="D34" s="804"/>
      <c r="E34" s="804"/>
      <c r="F34" s="804"/>
      <c r="G34" s="804"/>
      <c r="H34" s="804"/>
      <c r="I34" s="804"/>
      <c r="J34" s="804"/>
      <c r="K34" s="804"/>
      <c r="L34" s="804"/>
      <c r="M34" s="804"/>
      <c r="N34" s="804"/>
      <c r="O34" s="804"/>
      <c r="P34" s="805"/>
      <c r="Q34" s="806">
        <v>157</v>
      </c>
      <c r="R34" s="807"/>
      <c r="S34" s="807"/>
      <c r="T34" s="807"/>
      <c r="U34" s="807"/>
      <c r="V34" s="807">
        <v>157</v>
      </c>
      <c r="W34" s="807"/>
      <c r="X34" s="807"/>
      <c r="Y34" s="807"/>
      <c r="Z34" s="807"/>
      <c r="AA34" s="807" t="s">
        <v>611</v>
      </c>
      <c r="AB34" s="807"/>
      <c r="AC34" s="807"/>
      <c r="AD34" s="807"/>
      <c r="AE34" s="808"/>
      <c r="AF34" s="809" t="s">
        <v>417</v>
      </c>
      <c r="AG34" s="810"/>
      <c r="AH34" s="810"/>
      <c r="AI34" s="810"/>
      <c r="AJ34" s="811"/>
      <c r="AK34" s="874">
        <v>124</v>
      </c>
      <c r="AL34" s="875"/>
      <c r="AM34" s="875"/>
      <c r="AN34" s="875"/>
      <c r="AO34" s="875"/>
      <c r="AP34" s="875">
        <v>731</v>
      </c>
      <c r="AQ34" s="875"/>
      <c r="AR34" s="875"/>
      <c r="AS34" s="875"/>
      <c r="AT34" s="875"/>
      <c r="AU34" s="875">
        <v>731</v>
      </c>
      <c r="AV34" s="875"/>
      <c r="AW34" s="875"/>
      <c r="AX34" s="875"/>
      <c r="AY34" s="875"/>
      <c r="AZ34" s="876"/>
      <c r="BA34" s="876"/>
      <c r="BB34" s="876"/>
      <c r="BC34" s="876"/>
      <c r="BD34" s="876"/>
      <c r="BE34" s="877" t="s">
        <v>418</v>
      </c>
      <c r="BF34" s="877"/>
      <c r="BG34" s="877"/>
      <c r="BH34" s="877"/>
      <c r="BI34" s="878"/>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8"/>
    </row>
    <row r="35" spans="1:131" s="249" customFormat="1" ht="26.2" customHeight="1" x14ac:dyDescent="0.2">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4"/>
      <c r="AL35" s="875"/>
      <c r="AM35" s="875"/>
      <c r="AN35" s="875"/>
      <c r="AO35" s="875"/>
      <c r="AP35" s="875"/>
      <c r="AQ35" s="875"/>
      <c r="AR35" s="875"/>
      <c r="AS35" s="875"/>
      <c r="AT35" s="875"/>
      <c r="AU35" s="875"/>
      <c r="AV35" s="875"/>
      <c r="AW35" s="875"/>
      <c r="AX35" s="875"/>
      <c r="AY35" s="875"/>
      <c r="AZ35" s="876"/>
      <c r="BA35" s="876"/>
      <c r="BB35" s="876"/>
      <c r="BC35" s="876"/>
      <c r="BD35" s="876"/>
      <c r="BE35" s="877"/>
      <c r="BF35" s="877"/>
      <c r="BG35" s="877"/>
      <c r="BH35" s="877"/>
      <c r="BI35" s="878"/>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8"/>
    </row>
    <row r="36" spans="1:131" s="249" customFormat="1" ht="26.2" customHeight="1" x14ac:dyDescent="0.2">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4"/>
      <c r="AL36" s="875"/>
      <c r="AM36" s="875"/>
      <c r="AN36" s="875"/>
      <c r="AO36" s="875"/>
      <c r="AP36" s="875"/>
      <c r="AQ36" s="875"/>
      <c r="AR36" s="875"/>
      <c r="AS36" s="875"/>
      <c r="AT36" s="875"/>
      <c r="AU36" s="875"/>
      <c r="AV36" s="875"/>
      <c r="AW36" s="875"/>
      <c r="AX36" s="875"/>
      <c r="AY36" s="875"/>
      <c r="AZ36" s="876"/>
      <c r="BA36" s="876"/>
      <c r="BB36" s="876"/>
      <c r="BC36" s="876"/>
      <c r="BD36" s="876"/>
      <c r="BE36" s="877"/>
      <c r="BF36" s="877"/>
      <c r="BG36" s="877"/>
      <c r="BH36" s="877"/>
      <c r="BI36" s="878"/>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8"/>
    </row>
    <row r="37" spans="1:131" s="249" customFormat="1" ht="26.2"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4"/>
      <c r="AL37" s="875"/>
      <c r="AM37" s="875"/>
      <c r="AN37" s="875"/>
      <c r="AO37" s="875"/>
      <c r="AP37" s="875"/>
      <c r="AQ37" s="875"/>
      <c r="AR37" s="875"/>
      <c r="AS37" s="875"/>
      <c r="AT37" s="875"/>
      <c r="AU37" s="875"/>
      <c r="AV37" s="875"/>
      <c r="AW37" s="875"/>
      <c r="AX37" s="875"/>
      <c r="AY37" s="875"/>
      <c r="AZ37" s="876"/>
      <c r="BA37" s="876"/>
      <c r="BB37" s="876"/>
      <c r="BC37" s="876"/>
      <c r="BD37" s="876"/>
      <c r="BE37" s="877"/>
      <c r="BF37" s="877"/>
      <c r="BG37" s="877"/>
      <c r="BH37" s="877"/>
      <c r="BI37" s="878"/>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8"/>
    </row>
    <row r="38" spans="1:131" s="249" customFormat="1" ht="26.2"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4"/>
      <c r="AL38" s="875"/>
      <c r="AM38" s="875"/>
      <c r="AN38" s="875"/>
      <c r="AO38" s="875"/>
      <c r="AP38" s="875"/>
      <c r="AQ38" s="875"/>
      <c r="AR38" s="875"/>
      <c r="AS38" s="875"/>
      <c r="AT38" s="875"/>
      <c r="AU38" s="875"/>
      <c r="AV38" s="875"/>
      <c r="AW38" s="875"/>
      <c r="AX38" s="875"/>
      <c r="AY38" s="875"/>
      <c r="AZ38" s="876"/>
      <c r="BA38" s="876"/>
      <c r="BB38" s="876"/>
      <c r="BC38" s="876"/>
      <c r="BD38" s="876"/>
      <c r="BE38" s="877"/>
      <c r="BF38" s="877"/>
      <c r="BG38" s="877"/>
      <c r="BH38" s="877"/>
      <c r="BI38" s="878"/>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8"/>
    </row>
    <row r="39" spans="1:131" s="249" customFormat="1" ht="26.2"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4"/>
      <c r="AL39" s="875"/>
      <c r="AM39" s="875"/>
      <c r="AN39" s="875"/>
      <c r="AO39" s="875"/>
      <c r="AP39" s="875"/>
      <c r="AQ39" s="875"/>
      <c r="AR39" s="875"/>
      <c r="AS39" s="875"/>
      <c r="AT39" s="875"/>
      <c r="AU39" s="875"/>
      <c r="AV39" s="875"/>
      <c r="AW39" s="875"/>
      <c r="AX39" s="875"/>
      <c r="AY39" s="875"/>
      <c r="AZ39" s="876"/>
      <c r="BA39" s="876"/>
      <c r="BB39" s="876"/>
      <c r="BC39" s="876"/>
      <c r="BD39" s="876"/>
      <c r="BE39" s="877"/>
      <c r="BF39" s="877"/>
      <c r="BG39" s="877"/>
      <c r="BH39" s="877"/>
      <c r="BI39" s="878"/>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8"/>
    </row>
    <row r="40" spans="1:131" s="249" customFormat="1" ht="26.2"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4"/>
      <c r="AL40" s="875"/>
      <c r="AM40" s="875"/>
      <c r="AN40" s="875"/>
      <c r="AO40" s="875"/>
      <c r="AP40" s="875"/>
      <c r="AQ40" s="875"/>
      <c r="AR40" s="875"/>
      <c r="AS40" s="875"/>
      <c r="AT40" s="875"/>
      <c r="AU40" s="875"/>
      <c r="AV40" s="875"/>
      <c r="AW40" s="875"/>
      <c r="AX40" s="875"/>
      <c r="AY40" s="875"/>
      <c r="AZ40" s="876"/>
      <c r="BA40" s="876"/>
      <c r="BB40" s="876"/>
      <c r="BC40" s="876"/>
      <c r="BD40" s="876"/>
      <c r="BE40" s="877"/>
      <c r="BF40" s="877"/>
      <c r="BG40" s="877"/>
      <c r="BH40" s="877"/>
      <c r="BI40" s="878"/>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8"/>
    </row>
    <row r="41" spans="1:131" s="249" customFormat="1" ht="26.2"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4"/>
      <c r="AL41" s="875"/>
      <c r="AM41" s="875"/>
      <c r="AN41" s="875"/>
      <c r="AO41" s="875"/>
      <c r="AP41" s="875"/>
      <c r="AQ41" s="875"/>
      <c r="AR41" s="875"/>
      <c r="AS41" s="875"/>
      <c r="AT41" s="875"/>
      <c r="AU41" s="875"/>
      <c r="AV41" s="875"/>
      <c r="AW41" s="875"/>
      <c r="AX41" s="875"/>
      <c r="AY41" s="875"/>
      <c r="AZ41" s="876"/>
      <c r="BA41" s="876"/>
      <c r="BB41" s="876"/>
      <c r="BC41" s="876"/>
      <c r="BD41" s="876"/>
      <c r="BE41" s="877"/>
      <c r="BF41" s="877"/>
      <c r="BG41" s="877"/>
      <c r="BH41" s="877"/>
      <c r="BI41" s="878"/>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8"/>
    </row>
    <row r="42" spans="1:131" s="249" customFormat="1" ht="26.2"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4"/>
      <c r="AL42" s="875"/>
      <c r="AM42" s="875"/>
      <c r="AN42" s="875"/>
      <c r="AO42" s="875"/>
      <c r="AP42" s="875"/>
      <c r="AQ42" s="875"/>
      <c r="AR42" s="875"/>
      <c r="AS42" s="875"/>
      <c r="AT42" s="875"/>
      <c r="AU42" s="875"/>
      <c r="AV42" s="875"/>
      <c r="AW42" s="875"/>
      <c r="AX42" s="875"/>
      <c r="AY42" s="875"/>
      <c r="AZ42" s="876"/>
      <c r="BA42" s="876"/>
      <c r="BB42" s="876"/>
      <c r="BC42" s="876"/>
      <c r="BD42" s="876"/>
      <c r="BE42" s="877"/>
      <c r="BF42" s="877"/>
      <c r="BG42" s="877"/>
      <c r="BH42" s="877"/>
      <c r="BI42" s="878"/>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8"/>
    </row>
    <row r="43" spans="1:131" s="249" customFormat="1" ht="26.2"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4"/>
      <c r="AL43" s="875"/>
      <c r="AM43" s="875"/>
      <c r="AN43" s="875"/>
      <c r="AO43" s="875"/>
      <c r="AP43" s="875"/>
      <c r="AQ43" s="875"/>
      <c r="AR43" s="875"/>
      <c r="AS43" s="875"/>
      <c r="AT43" s="875"/>
      <c r="AU43" s="875"/>
      <c r="AV43" s="875"/>
      <c r="AW43" s="875"/>
      <c r="AX43" s="875"/>
      <c r="AY43" s="875"/>
      <c r="AZ43" s="876"/>
      <c r="BA43" s="876"/>
      <c r="BB43" s="876"/>
      <c r="BC43" s="876"/>
      <c r="BD43" s="876"/>
      <c r="BE43" s="877"/>
      <c r="BF43" s="877"/>
      <c r="BG43" s="877"/>
      <c r="BH43" s="877"/>
      <c r="BI43" s="878"/>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8"/>
    </row>
    <row r="44" spans="1:131" s="249" customFormat="1" ht="26.2"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4"/>
      <c r="AL44" s="875"/>
      <c r="AM44" s="875"/>
      <c r="AN44" s="875"/>
      <c r="AO44" s="875"/>
      <c r="AP44" s="875"/>
      <c r="AQ44" s="875"/>
      <c r="AR44" s="875"/>
      <c r="AS44" s="875"/>
      <c r="AT44" s="875"/>
      <c r="AU44" s="875"/>
      <c r="AV44" s="875"/>
      <c r="AW44" s="875"/>
      <c r="AX44" s="875"/>
      <c r="AY44" s="875"/>
      <c r="AZ44" s="876"/>
      <c r="BA44" s="876"/>
      <c r="BB44" s="876"/>
      <c r="BC44" s="876"/>
      <c r="BD44" s="876"/>
      <c r="BE44" s="877"/>
      <c r="BF44" s="877"/>
      <c r="BG44" s="877"/>
      <c r="BH44" s="877"/>
      <c r="BI44" s="878"/>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8"/>
    </row>
    <row r="45" spans="1:131" s="249" customFormat="1" ht="26.2"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4"/>
      <c r="AL45" s="875"/>
      <c r="AM45" s="875"/>
      <c r="AN45" s="875"/>
      <c r="AO45" s="875"/>
      <c r="AP45" s="875"/>
      <c r="AQ45" s="875"/>
      <c r="AR45" s="875"/>
      <c r="AS45" s="875"/>
      <c r="AT45" s="875"/>
      <c r="AU45" s="875"/>
      <c r="AV45" s="875"/>
      <c r="AW45" s="875"/>
      <c r="AX45" s="875"/>
      <c r="AY45" s="875"/>
      <c r="AZ45" s="876"/>
      <c r="BA45" s="876"/>
      <c r="BB45" s="876"/>
      <c r="BC45" s="876"/>
      <c r="BD45" s="876"/>
      <c r="BE45" s="877"/>
      <c r="BF45" s="877"/>
      <c r="BG45" s="877"/>
      <c r="BH45" s="877"/>
      <c r="BI45" s="878"/>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8"/>
    </row>
    <row r="46" spans="1:131" s="249" customFormat="1" ht="26.2"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4"/>
      <c r="AL46" s="875"/>
      <c r="AM46" s="875"/>
      <c r="AN46" s="875"/>
      <c r="AO46" s="875"/>
      <c r="AP46" s="875"/>
      <c r="AQ46" s="875"/>
      <c r="AR46" s="875"/>
      <c r="AS46" s="875"/>
      <c r="AT46" s="875"/>
      <c r="AU46" s="875"/>
      <c r="AV46" s="875"/>
      <c r="AW46" s="875"/>
      <c r="AX46" s="875"/>
      <c r="AY46" s="875"/>
      <c r="AZ46" s="876"/>
      <c r="BA46" s="876"/>
      <c r="BB46" s="876"/>
      <c r="BC46" s="876"/>
      <c r="BD46" s="876"/>
      <c r="BE46" s="877"/>
      <c r="BF46" s="877"/>
      <c r="BG46" s="877"/>
      <c r="BH46" s="877"/>
      <c r="BI46" s="878"/>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8"/>
    </row>
    <row r="47" spans="1:131" s="249" customFormat="1" ht="26.2"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4"/>
      <c r="AL47" s="875"/>
      <c r="AM47" s="875"/>
      <c r="AN47" s="875"/>
      <c r="AO47" s="875"/>
      <c r="AP47" s="875"/>
      <c r="AQ47" s="875"/>
      <c r="AR47" s="875"/>
      <c r="AS47" s="875"/>
      <c r="AT47" s="875"/>
      <c r="AU47" s="875"/>
      <c r="AV47" s="875"/>
      <c r="AW47" s="875"/>
      <c r="AX47" s="875"/>
      <c r="AY47" s="875"/>
      <c r="AZ47" s="876"/>
      <c r="BA47" s="876"/>
      <c r="BB47" s="876"/>
      <c r="BC47" s="876"/>
      <c r="BD47" s="876"/>
      <c r="BE47" s="877"/>
      <c r="BF47" s="877"/>
      <c r="BG47" s="877"/>
      <c r="BH47" s="877"/>
      <c r="BI47" s="878"/>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8"/>
    </row>
    <row r="48" spans="1:131" s="249" customFormat="1" ht="26.2"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4"/>
      <c r="AL48" s="875"/>
      <c r="AM48" s="875"/>
      <c r="AN48" s="875"/>
      <c r="AO48" s="875"/>
      <c r="AP48" s="875"/>
      <c r="AQ48" s="875"/>
      <c r="AR48" s="875"/>
      <c r="AS48" s="875"/>
      <c r="AT48" s="875"/>
      <c r="AU48" s="875"/>
      <c r="AV48" s="875"/>
      <c r="AW48" s="875"/>
      <c r="AX48" s="875"/>
      <c r="AY48" s="875"/>
      <c r="AZ48" s="876"/>
      <c r="BA48" s="876"/>
      <c r="BB48" s="876"/>
      <c r="BC48" s="876"/>
      <c r="BD48" s="876"/>
      <c r="BE48" s="877"/>
      <c r="BF48" s="877"/>
      <c r="BG48" s="877"/>
      <c r="BH48" s="877"/>
      <c r="BI48" s="878"/>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8"/>
    </row>
    <row r="49" spans="1:131" s="249" customFormat="1" ht="26.2"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4"/>
      <c r="AL49" s="875"/>
      <c r="AM49" s="875"/>
      <c r="AN49" s="875"/>
      <c r="AO49" s="875"/>
      <c r="AP49" s="875"/>
      <c r="AQ49" s="875"/>
      <c r="AR49" s="875"/>
      <c r="AS49" s="875"/>
      <c r="AT49" s="875"/>
      <c r="AU49" s="875"/>
      <c r="AV49" s="875"/>
      <c r="AW49" s="875"/>
      <c r="AX49" s="875"/>
      <c r="AY49" s="875"/>
      <c r="AZ49" s="876"/>
      <c r="BA49" s="876"/>
      <c r="BB49" s="876"/>
      <c r="BC49" s="876"/>
      <c r="BD49" s="876"/>
      <c r="BE49" s="877"/>
      <c r="BF49" s="877"/>
      <c r="BG49" s="877"/>
      <c r="BH49" s="877"/>
      <c r="BI49" s="878"/>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8"/>
    </row>
    <row r="50" spans="1:131" s="249" customFormat="1" ht="26.2" customHeight="1" x14ac:dyDescent="0.2">
      <c r="A50" s="263">
        <v>23</v>
      </c>
      <c r="B50" s="803"/>
      <c r="C50" s="804"/>
      <c r="D50" s="804"/>
      <c r="E50" s="804"/>
      <c r="F50" s="804"/>
      <c r="G50" s="804"/>
      <c r="H50" s="804"/>
      <c r="I50" s="804"/>
      <c r="J50" s="804"/>
      <c r="K50" s="804"/>
      <c r="L50" s="804"/>
      <c r="M50" s="804"/>
      <c r="N50" s="804"/>
      <c r="O50" s="804"/>
      <c r="P50" s="805"/>
      <c r="Q50" s="879"/>
      <c r="R50" s="880"/>
      <c r="S50" s="880"/>
      <c r="T50" s="880"/>
      <c r="U50" s="880"/>
      <c r="V50" s="880"/>
      <c r="W50" s="880"/>
      <c r="X50" s="880"/>
      <c r="Y50" s="880"/>
      <c r="Z50" s="880"/>
      <c r="AA50" s="880"/>
      <c r="AB50" s="880"/>
      <c r="AC50" s="880"/>
      <c r="AD50" s="880"/>
      <c r="AE50" s="881"/>
      <c r="AF50" s="809"/>
      <c r="AG50" s="810"/>
      <c r="AH50" s="810"/>
      <c r="AI50" s="810"/>
      <c r="AJ50" s="811"/>
      <c r="AK50" s="882"/>
      <c r="AL50" s="880"/>
      <c r="AM50" s="880"/>
      <c r="AN50" s="880"/>
      <c r="AO50" s="880"/>
      <c r="AP50" s="880"/>
      <c r="AQ50" s="880"/>
      <c r="AR50" s="880"/>
      <c r="AS50" s="880"/>
      <c r="AT50" s="880"/>
      <c r="AU50" s="880"/>
      <c r="AV50" s="880"/>
      <c r="AW50" s="880"/>
      <c r="AX50" s="880"/>
      <c r="AY50" s="880"/>
      <c r="AZ50" s="883"/>
      <c r="BA50" s="883"/>
      <c r="BB50" s="883"/>
      <c r="BC50" s="883"/>
      <c r="BD50" s="883"/>
      <c r="BE50" s="877"/>
      <c r="BF50" s="877"/>
      <c r="BG50" s="877"/>
      <c r="BH50" s="877"/>
      <c r="BI50" s="878"/>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8"/>
    </row>
    <row r="51" spans="1:131" s="249" customFormat="1" ht="26.2" customHeight="1" x14ac:dyDescent="0.2">
      <c r="A51" s="263">
        <v>24</v>
      </c>
      <c r="B51" s="803"/>
      <c r="C51" s="804"/>
      <c r="D51" s="804"/>
      <c r="E51" s="804"/>
      <c r="F51" s="804"/>
      <c r="G51" s="804"/>
      <c r="H51" s="804"/>
      <c r="I51" s="804"/>
      <c r="J51" s="804"/>
      <c r="K51" s="804"/>
      <c r="L51" s="804"/>
      <c r="M51" s="804"/>
      <c r="N51" s="804"/>
      <c r="O51" s="804"/>
      <c r="P51" s="805"/>
      <c r="Q51" s="879"/>
      <c r="R51" s="880"/>
      <c r="S51" s="880"/>
      <c r="T51" s="880"/>
      <c r="U51" s="880"/>
      <c r="V51" s="880"/>
      <c r="W51" s="880"/>
      <c r="X51" s="880"/>
      <c r="Y51" s="880"/>
      <c r="Z51" s="880"/>
      <c r="AA51" s="880"/>
      <c r="AB51" s="880"/>
      <c r="AC51" s="880"/>
      <c r="AD51" s="880"/>
      <c r="AE51" s="881"/>
      <c r="AF51" s="809"/>
      <c r="AG51" s="810"/>
      <c r="AH51" s="810"/>
      <c r="AI51" s="810"/>
      <c r="AJ51" s="811"/>
      <c r="AK51" s="882"/>
      <c r="AL51" s="880"/>
      <c r="AM51" s="880"/>
      <c r="AN51" s="880"/>
      <c r="AO51" s="880"/>
      <c r="AP51" s="880"/>
      <c r="AQ51" s="880"/>
      <c r="AR51" s="880"/>
      <c r="AS51" s="880"/>
      <c r="AT51" s="880"/>
      <c r="AU51" s="880"/>
      <c r="AV51" s="880"/>
      <c r="AW51" s="880"/>
      <c r="AX51" s="880"/>
      <c r="AY51" s="880"/>
      <c r="AZ51" s="883"/>
      <c r="BA51" s="883"/>
      <c r="BB51" s="883"/>
      <c r="BC51" s="883"/>
      <c r="BD51" s="883"/>
      <c r="BE51" s="877"/>
      <c r="BF51" s="877"/>
      <c r="BG51" s="877"/>
      <c r="BH51" s="877"/>
      <c r="BI51" s="878"/>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8"/>
    </row>
    <row r="52" spans="1:131" s="249" customFormat="1" ht="26.2" customHeight="1" x14ac:dyDescent="0.2">
      <c r="A52" s="263">
        <v>25</v>
      </c>
      <c r="B52" s="803"/>
      <c r="C52" s="804"/>
      <c r="D52" s="804"/>
      <c r="E52" s="804"/>
      <c r="F52" s="804"/>
      <c r="G52" s="804"/>
      <c r="H52" s="804"/>
      <c r="I52" s="804"/>
      <c r="J52" s="804"/>
      <c r="K52" s="804"/>
      <c r="L52" s="804"/>
      <c r="M52" s="804"/>
      <c r="N52" s="804"/>
      <c r="O52" s="804"/>
      <c r="P52" s="805"/>
      <c r="Q52" s="879"/>
      <c r="R52" s="880"/>
      <c r="S52" s="880"/>
      <c r="T52" s="880"/>
      <c r="U52" s="880"/>
      <c r="V52" s="880"/>
      <c r="W52" s="880"/>
      <c r="X52" s="880"/>
      <c r="Y52" s="880"/>
      <c r="Z52" s="880"/>
      <c r="AA52" s="880"/>
      <c r="AB52" s="880"/>
      <c r="AC52" s="880"/>
      <c r="AD52" s="880"/>
      <c r="AE52" s="881"/>
      <c r="AF52" s="809"/>
      <c r="AG52" s="810"/>
      <c r="AH52" s="810"/>
      <c r="AI52" s="810"/>
      <c r="AJ52" s="811"/>
      <c r="AK52" s="882"/>
      <c r="AL52" s="880"/>
      <c r="AM52" s="880"/>
      <c r="AN52" s="880"/>
      <c r="AO52" s="880"/>
      <c r="AP52" s="880"/>
      <c r="AQ52" s="880"/>
      <c r="AR52" s="880"/>
      <c r="AS52" s="880"/>
      <c r="AT52" s="880"/>
      <c r="AU52" s="880"/>
      <c r="AV52" s="880"/>
      <c r="AW52" s="880"/>
      <c r="AX52" s="880"/>
      <c r="AY52" s="880"/>
      <c r="AZ52" s="883"/>
      <c r="BA52" s="883"/>
      <c r="BB52" s="883"/>
      <c r="BC52" s="883"/>
      <c r="BD52" s="883"/>
      <c r="BE52" s="877"/>
      <c r="BF52" s="877"/>
      <c r="BG52" s="877"/>
      <c r="BH52" s="877"/>
      <c r="BI52" s="878"/>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8"/>
    </row>
    <row r="53" spans="1:131" s="249" customFormat="1" ht="26.2" customHeight="1" x14ac:dyDescent="0.2">
      <c r="A53" s="263">
        <v>26</v>
      </c>
      <c r="B53" s="803"/>
      <c r="C53" s="804"/>
      <c r="D53" s="804"/>
      <c r="E53" s="804"/>
      <c r="F53" s="804"/>
      <c r="G53" s="804"/>
      <c r="H53" s="804"/>
      <c r="I53" s="804"/>
      <c r="J53" s="804"/>
      <c r="K53" s="804"/>
      <c r="L53" s="804"/>
      <c r="M53" s="804"/>
      <c r="N53" s="804"/>
      <c r="O53" s="804"/>
      <c r="P53" s="805"/>
      <c r="Q53" s="879"/>
      <c r="R53" s="880"/>
      <c r="S53" s="880"/>
      <c r="T53" s="880"/>
      <c r="U53" s="880"/>
      <c r="V53" s="880"/>
      <c r="W53" s="880"/>
      <c r="X53" s="880"/>
      <c r="Y53" s="880"/>
      <c r="Z53" s="880"/>
      <c r="AA53" s="880"/>
      <c r="AB53" s="880"/>
      <c r="AC53" s="880"/>
      <c r="AD53" s="880"/>
      <c r="AE53" s="881"/>
      <c r="AF53" s="809"/>
      <c r="AG53" s="810"/>
      <c r="AH53" s="810"/>
      <c r="AI53" s="810"/>
      <c r="AJ53" s="811"/>
      <c r="AK53" s="882"/>
      <c r="AL53" s="880"/>
      <c r="AM53" s="880"/>
      <c r="AN53" s="880"/>
      <c r="AO53" s="880"/>
      <c r="AP53" s="880"/>
      <c r="AQ53" s="880"/>
      <c r="AR53" s="880"/>
      <c r="AS53" s="880"/>
      <c r="AT53" s="880"/>
      <c r="AU53" s="880"/>
      <c r="AV53" s="880"/>
      <c r="AW53" s="880"/>
      <c r="AX53" s="880"/>
      <c r="AY53" s="880"/>
      <c r="AZ53" s="883"/>
      <c r="BA53" s="883"/>
      <c r="BB53" s="883"/>
      <c r="BC53" s="883"/>
      <c r="BD53" s="883"/>
      <c r="BE53" s="877"/>
      <c r="BF53" s="877"/>
      <c r="BG53" s="877"/>
      <c r="BH53" s="877"/>
      <c r="BI53" s="878"/>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8"/>
    </row>
    <row r="54" spans="1:131" s="249" customFormat="1" ht="26.2" customHeight="1" x14ac:dyDescent="0.2">
      <c r="A54" s="263">
        <v>27</v>
      </c>
      <c r="B54" s="803"/>
      <c r="C54" s="804"/>
      <c r="D54" s="804"/>
      <c r="E54" s="804"/>
      <c r="F54" s="804"/>
      <c r="G54" s="804"/>
      <c r="H54" s="804"/>
      <c r="I54" s="804"/>
      <c r="J54" s="804"/>
      <c r="K54" s="804"/>
      <c r="L54" s="804"/>
      <c r="M54" s="804"/>
      <c r="N54" s="804"/>
      <c r="O54" s="804"/>
      <c r="P54" s="805"/>
      <c r="Q54" s="879"/>
      <c r="R54" s="880"/>
      <c r="S54" s="880"/>
      <c r="T54" s="880"/>
      <c r="U54" s="880"/>
      <c r="V54" s="880"/>
      <c r="W54" s="880"/>
      <c r="X54" s="880"/>
      <c r="Y54" s="880"/>
      <c r="Z54" s="880"/>
      <c r="AA54" s="880"/>
      <c r="AB54" s="880"/>
      <c r="AC54" s="880"/>
      <c r="AD54" s="880"/>
      <c r="AE54" s="881"/>
      <c r="AF54" s="809"/>
      <c r="AG54" s="810"/>
      <c r="AH54" s="810"/>
      <c r="AI54" s="810"/>
      <c r="AJ54" s="811"/>
      <c r="AK54" s="882"/>
      <c r="AL54" s="880"/>
      <c r="AM54" s="880"/>
      <c r="AN54" s="880"/>
      <c r="AO54" s="880"/>
      <c r="AP54" s="880"/>
      <c r="AQ54" s="880"/>
      <c r="AR54" s="880"/>
      <c r="AS54" s="880"/>
      <c r="AT54" s="880"/>
      <c r="AU54" s="880"/>
      <c r="AV54" s="880"/>
      <c r="AW54" s="880"/>
      <c r="AX54" s="880"/>
      <c r="AY54" s="880"/>
      <c r="AZ54" s="883"/>
      <c r="BA54" s="883"/>
      <c r="BB54" s="883"/>
      <c r="BC54" s="883"/>
      <c r="BD54" s="883"/>
      <c r="BE54" s="877"/>
      <c r="BF54" s="877"/>
      <c r="BG54" s="877"/>
      <c r="BH54" s="877"/>
      <c r="BI54" s="878"/>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8"/>
    </row>
    <row r="55" spans="1:131" s="249" customFormat="1" ht="26.2" customHeight="1" x14ac:dyDescent="0.2">
      <c r="A55" s="263">
        <v>28</v>
      </c>
      <c r="B55" s="803"/>
      <c r="C55" s="804"/>
      <c r="D55" s="804"/>
      <c r="E55" s="804"/>
      <c r="F55" s="804"/>
      <c r="G55" s="804"/>
      <c r="H55" s="804"/>
      <c r="I55" s="804"/>
      <c r="J55" s="804"/>
      <c r="K55" s="804"/>
      <c r="L55" s="804"/>
      <c r="M55" s="804"/>
      <c r="N55" s="804"/>
      <c r="O55" s="804"/>
      <c r="P55" s="805"/>
      <c r="Q55" s="879"/>
      <c r="R55" s="880"/>
      <c r="S55" s="880"/>
      <c r="T55" s="880"/>
      <c r="U55" s="880"/>
      <c r="V55" s="880"/>
      <c r="W55" s="880"/>
      <c r="X55" s="880"/>
      <c r="Y55" s="880"/>
      <c r="Z55" s="880"/>
      <c r="AA55" s="880"/>
      <c r="AB55" s="880"/>
      <c r="AC55" s="880"/>
      <c r="AD55" s="880"/>
      <c r="AE55" s="881"/>
      <c r="AF55" s="809"/>
      <c r="AG55" s="810"/>
      <c r="AH55" s="810"/>
      <c r="AI55" s="810"/>
      <c r="AJ55" s="811"/>
      <c r="AK55" s="882"/>
      <c r="AL55" s="880"/>
      <c r="AM55" s="880"/>
      <c r="AN55" s="880"/>
      <c r="AO55" s="880"/>
      <c r="AP55" s="880"/>
      <c r="AQ55" s="880"/>
      <c r="AR55" s="880"/>
      <c r="AS55" s="880"/>
      <c r="AT55" s="880"/>
      <c r="AU55" s="880"/>
      <c r="AV55" s="880"/>
      <c r="AW55" s="880"/>
      <c r="AX55" s="880"/>
      <c r="AY55" s="880"/>
      <c r="AZ55" s="883"/>
      <c r="BA55" s="883"/>
      <c r="BB55" s="883"/>
      <c r="BC55" s="883"/>
      <c r="BD55" s="883"/>
      <c r="BE55" s="877"/>
      <c r="BF55" s="877"/>
      <c r="BG55" s="877"/>
      <c r="BH55" s="877"/>
      <c r="BI55" s="878"/>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8"/>
    </row>
    <row r="56" spans="1:131" s="249" customFormat="1" ht="26.2" customHeight="1" x14ac:dyDescent="0.2">
      <c r="A56" s="263">
        <v>29</v>
      </c>
      <c r="B56" s="803"/>
      <c r="C56" s="804"/>
      <c r="D56" s="804"/>
      <c r="E56" s="804"/>
      <c r="F56" s="804"/>
      <c r="G56" s="804"/>
      <c r="H56" s="804"/>
      <c r="I56" s="804"/>
      <c r="J56" s="804"/>
      <c r="K56" s="804"/>
      <c r="L56" s="804"/>
      <c r="M56" s="804"/>
      <c r="N56" s="804"/>
      <c r="O56" s="804"/>
      <c r="P56" s="805"/>
      <c r="Q56" s="879"/>
      <c r="R56" s="880"/>
      <c r="S56" s="880"/>
      <c r="T56" s="880"/>
      <c r="U56" s="880"/>
      <c r="V56" s="880"/>
      <c r="W56" s="880"/>
      <c r="X56" s="880"/>
      <c r="Y56" s="880"/>
      <c r="Z56" s="880"/>
      <c r="AA56" s="880"/>
      <c r="AB56" s="880"/>
      <c r="AC56" s="880"/>
      <c r="AD56" s="880"/>
      <c r="AE56" s="881"/>
      <c r="AF56" s="809"/>
      <c r="AG56" s="810"/>
      <c r="AH56" s="810"/>
      <c r="AI56" s="810"/>
      <c r="AJ56" s="811"/>
      <c r="AK56" s="882"/>
      <c r="AL56" s="880"/>
      <c r="AM56" s="880"/>
      <c r="AN56" s="880"/>
      <c r="AO56" s="880"/>
      <c r="AP56" s="880"/>
      <c r="AQ56" s="880"/>
      <c r="AR56" s="880"/>
      <c r="AS56" s="880"/>
      <c r="AT56" s="880"/>
      <c r="AU56" s="880"/>
      <c r="AV56" s="880"/>
      <c r="AW56" s="880"/>
      <c r="AX56" s="880"/>
      <c r="AY56" s="880"/>
      <c r="AZ56" s="883"/>
      <c r="BA56" s="883"/>
      <c r="BB56" s="883"/>
      <c r="BC56" s="883"/>
      <c r="BD56" s="883"/>
      <c r="BE56" s="877"/>
      <c r="BF56" s="877"/>
      <c r="BG56" s="877"/>
      <c r="BH56" s="877"/>
      <c r="BI56" s="878"/>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8"/>
    </row>
    <row r="57" spans="1:131" s="249" customFormat="1" ht="26.2" customHeight="1" x14ac:dyDescent="0.2">
      <c r="A57" s="263">
        <v>30</v>
      </c>
      <c r="B57" s="803"/>
      <c r="C57" s="804"/>
      <c r="D57" s="804"/>
      <c r="E57" s="804"/>
      <c r="F57" s="804"/>
      <c r="G57" s="804"/>
      <c r="H57" s="804"/>
      <c r="I57" s="804"/>
      <c r="J57" s="804"/>
      <c r="K57" s="804"/>
      <c r="L57" s="804"/>
      <c r="M57" s="804"/>
      <c r="N57" s="804"/>
      <c r="O57" s="804"/>
      <c r="P57" s="805"/>
      <c r="Q57" s="879"/>
      <c r="R57" s="880"/>
      <c r="S57" s="880"/>
      <c r="T57" s="880"/>
      <c r="U57" s="880"/>
      <c r="V57" s="880"/>
      <c r="W57" s="880"/>
      <c r="X57" s="880"/>
      <c r="Y57" s="880"/>
      <c r="Z57" s="880"/>
      <c r="AA57" s="880"/>
      <c r="AB57" s="880"/>
      <c r="AC57" s="880"/>
      <c r="AD57" s="880"/>
      <c r="AE57" s="881"/>
      <c r="AF57" s="809"/>
      <c r="AG57" s="810"/>
      <c r="AH57" s="810"/>
      <c r="AI57" s="810"/>
      <c r="AJ57" s="811"/>
      <c r="AK57" s="882"/>
      <c r="AL57" s="880"/>
      <c r="AM57" s="880"/>
      <c r="AN57" s="880"/>
      <c r="AO57" s="880"/>
      <c r="AP57" s="880"/>
      <c r="AQ57" s="880"/>
      <c r="AR57" s="880"/>
      <c r="AS57" s="880"/>
      <c r="AT57" s="880"/>
      <c r="AU57" s="880"/>
      <c r="AV57" s="880"/>
      <c r="AW57" s="880"/>
      <c r="AX57" s="880"/>
      <c r="AY57" s="880"/>
      <c r="AZ57" s="883"/>
      <c r="BA57" s="883"/>
      <c r="BB57" s="883"/>
      <c r="BC57" s="883"/>
      <c r="BD57" s="883"/>
      <c r="BE57" s="877"/>
      <c r="BF57" s="877"/>
      <c r="BG57" s="877"/>
      <c r="BH57" s="877"/>
      <c r="BI57" s="878"/>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8"/>
    </row>
    <row r="58" spans="1:131" s="249" customFormat="1" ht="26.2" customHeight="1" x14ac:dyDescent="0.2">
      <c r="A58" s="263">
        <v>31</v>
      </c>
      <c r="B58" s="803"/>
      <c r="C58" s="804"/>
      <c r="D58" s="804"/>
      <c r="E58" s="804"/>
      <c r="F58" s="804"/>
      <c r="G58" s="804"/>
      <c r="H58" s="804"/>
      <c r="I58" s="804"/>
      <c r="J58" s="804"/>
      <c r="K58" s="804"/>
      <c r="L58" s="804"/>
      <c r="M58" s="804"/>
      <c r="N58" s="804"/>
      <c r="O58" s="804"/>
      <c r="P58" s="805"/>
      <c r="Q58" s="879"/>
      <c r="R58" s="880"/>
      <c r="S58" s="880"/>
      <c r="T58" s="880"/>
      <c r="U58" s="880"/>
      <c r="V58" s="880"/>
      <c r="W58" s="880"/>
      <c r="X58" s="880"/>
      <c r="Y58" s="880"/>
      <c r="Z58" s="880"/>
      <c r="AA58" s="880"/>
      <c r="AB58" s="880"/>
      <c r="AC58" s="880"/>
      <c r="AD58" s="880"/>
      <c r="AE58" s="881"/>
      <c r="AF58" s="809"/>
      <c r="AG58" s="810"/>
      <c r="AH58" s="810"/>
      <c r="AI58" s="810"/>
      <c r="AJ58" s="811"/>
      <c r="AK58" s="882"/>
      <c r="AL58" s="880"/>
      <c r="AM58" s="880"/>
      <c r="AN58" s="880"/>
      <c r="AO58" s="880"/>
      <c r="AP58" s="880"/>
      <c r="AQ58" s="880"/>
      <c r="AR58" s="880"/>
      <c r="AS58" s="880"/>
      <c r="AT58" s="880"/>
      <c r="AU58" s="880"/>
      <c r="AV58" s="880"/>
      <c r="AW58" s="880"/>
      <c r="AX58" s="880"/>
      <c r="AY58" s="880"/>
      <c r="AZ58" s="883"/>
      <c r="BA58" s="883"/>
      <c r="BB58" s="883"/>
      <c r="BC58" s="883"/>
      <c r="BD58" s="883"/>
      <c r="BE58" s="877"/>
      <c r="BF58" s="877"/>
      <c r="BG58" s="877"/>
      <c r="BH58" s="877"/>
      <c r="BI58" s="878"/>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8"/>
    </row>
    <row r="59" spans="1:131" s="249" customFormat="1" ht="26.2" customHeight="1" x14ac:dyDescent="0.2">
      <c r="A59" s="263">
        <v>32</v>
      </c>
      <c r="B59" s="803"/>
      <c r="C59" s="804"/>
      <c r="D59" s="804"/>
      <c r="E59" s="804"/>
      <c r="F59" s="804"/>
      <c r="G59" s="804"/>
      <c r="H59" s="804"/>
      <c r="I59" s="804"/>
      <c r="J59" s="804"/>
      <c r="K59" s="804"/>
      <c r="L59" s="804"/>
      <c r="M59" s="804"/>
      <c r="N59" s="804"/>
      <c r="O59" s="804"/>
      <c r="P59" s="805"/>
      <c r="Q59" s="879"/>
      <c r="R59" s="880"/>
      <c r="S59" s="880"/>
      <c r="T59" s="880"/>
      <c r="U59" s="880"/>
      <c r="V59" s="880"/>
      <c r="W59" s="880"/>
      <c r="X59" s="880"/>
      <c r="Y59" s="880"/>
      <c r="Z59" s="880"/>
      <c r="AA59" s="880"/>
      <c r="AB59" s="880"/>
      <c r="AC59" s="880"/>
      <c r="AD59" s="880"/>
      <c r="AE59" s="881"/>
      <c r="AF59" s="809"/>
      <c r="AG59" s="810"/>
      <c r="AH59" s="810"/>
      <c r="AI59" s="810"/>
      <c r="AJ59" s="811"/>
      <c r="AK59" s="882"/>
      <c r="AL59" s="880"/>
      <c r="AM59" s="880"/>
      <c r="AN59" s="880"/>
      <c r="AO59" s="880"/>
      <c r="AP59" s="880"/>
      <c r="AQ59" s="880"/>
      <c r="AR59" s="880"/>
      <c r="AS59" s="880"/>
      <c r="AT59" s="880"/>
      <c r="AU59" s="880"/>
      <c r="AV59" s="880"/>
      <c r="AW59" s="880"/>
      <c r="AX59" s="880"/>
      <c r="AY59" s="880"/>
      <c r="AZ59" s="883"/>
      <c r="BA59" s="883"/>
      <c r="BB59" s="883"/>
      <c r="BC59" s="883"/>
      <c r="BD59" s="883"/>
      <c r="BE59" s="877"/>
      <c r="BF59" s="877"/>
      <c r="BG59" s="877"/>
      <c r="BH59" s="877"/>
      <c r="BI59" s="878"/>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8"/>
    </row>
    <row r="60" spans="1:131" s="249" customFormat="1" ht="26.2" customHeight="1" x14ac:dyDescent="0.2">
      <c r="A60" s="263">
        <v>33</v>
      </c>
      <c r="B60" s="803"/>
      <c r="C60" s="804"/>
      <c r="D60" s="804"/>
      <c r="E60" s="804"/>
      <c r="F60" s="804"/>
      <c r="G60" s="804"/>
      <c r="H60" s="804"/>
      <c r="I60" s="804"/>
      <c r="J60" s="804"/>
      <c r="K60" s="804"/>
      <c r="L60" s="804"/>
      <c r="M60" s="804"/>
      <c r="N60" s="804"/>
      <c r="O60" s="804"/>
      <c r="P60" s="805"/>
      <c r="Q60" s="879"/>
      <c r="R60" s="880"/>
      <c r="S60" s="880"/>
      <c r="T60" s="880"/>
      <c r="U60" s="880"/>
      <c r="V60" s="880"/>
      <c r="W60" s="880"/>
      <c r="X60" s="880"/>
      <c r="Y60" s="880"/>
      <c r="Z60" s="880"/>
      <c r="AA60" s="880"/>
      <c r="AB60" s="880"/>
      <c r="AC60" s="880"/>
      <c r="AD60" s="880"/>
      <c r="AE60" s="881"/>
      <c r="AF60" s="809"/>
      <c r="AG60" s="810"/>
      <c r="AH60" s="810"/>
      <c r="AI60" s="810"/>
      <c r="AJ60" s="811"/>
      <c r="AK60" s="882"/>
      <c r="AL60" s="880"/>
      <c r="AM60" s="880"/>
      <c r="AN60" s="880"/>
      <c r="AO60" s="880"/>
      <c r="AP60" s="880"/>
      <c r="AQ60" s="880"/>
      <c r="AR60" s="880"/>
      <c r="AS60" s="880"/>
      <c r="AT60" s="880"/>
      <c r="AU60" s="880"/>
      <c r="AV60" s="880"/>
      <c r="AW60" s="880"/>
      <c r="AX60" s="880"/>
      <c r="AY60" s="880"/>
      <c r="AZ60" s="883"/>
      <c r="BA60" s="883"/>
      <c r="BB60" s="883"/>
      <c r="BC60" s="883"/>
      <c r="BD60" s="883"/>
      <c r="BE60" s="877"/>
      <c r="BF60" s="877"/>
      <c r="BG60" s="877"/>
      <c r="BH60" s="877"/>
      <c r="BI60" s="878"/>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8"/>
    </row>
    <row r="61" spans="1:131" s="249" customFormat="1" ht="26.2" customHeight="1" thickBot="1" x14ac:dyDescent="0.25">
      <c r="A61" s="263">
        <v>34</v>
      </c>
      <c r="B61" s="803"/>
      <c r="C61" s="804"/>
      <c r="D61" s="804"/>
      <c r="E61" s="804"/>
      <c r="F61" s="804"/>
      <c r="G61" s="804"/>
      <c r="H61" s="804"/>
      <c r="I61" s="804"/>
      <c r="J61" s="804"/>
      <c r="K61" s="804"/>
      <c r="L61" s="804"/>
      <c r="M61" s="804"/>
      <c r="N61" s="804"/>
      <c r="O61" s="804"/>
      <c r="P61" s="805"/>
      <c r="Q61" s="879"/>
      <c r="R61" s="880"/>
      <c r="S61" s="880"/>
      <c r="T61" s="880"/>
      <c r="U61" s="880"/>
      <c r="V61" s="880"/>
      <c r="W61" s="880"/>
      <c r="X61" s="880"/>
      <c r="Y61" s="880"/>
      <c r="Z61" s="880"/>
      <c r="AA61" s="880"/>
      <c r="AB61" s="880"/>
      <c r="AC61" s="880"/>
      <c r="AD61" s="880"/>
      <c r="AE61" s="881"/>
      <c r="AF61" s="809"/>
      <c r="AG61" s="810"/>
      <c r="AH61" s="810"/>
      <c r="AI61" s="810"/>
      <c r="AJ61" s="811"/>
      <c r="AK61" s="882"/>
      <c r="AL61" s="880"/>
      <c r="AM61" s="880"/>
      <c r="AN61" s="880"/>
      <c r="AO61" s="880"/>
      <c r="AP61" s="880"/>
      <c r="AQ61" s="880"/>
      <c r="AR61" s="880"/>
      <c r="AS61" s="880"/>
      <c r="AT61" s="880"/>
      <c r="AU61" s="880"/>
      <c r="AV61" s="880"/>
      <c r="AW61" s="880"/>
      <c r="AX61" s="880"/>
      <c r="AY61" s="880"/>
      <c r="AZ61" s="883"/>
      <c r="BA61" s="883"/>
      <c r="BB61" s="883"/>
      <c r="BC61" s="883"/>
      <c r="BD61" s="883"/>
      <c r="BE61" s="877"/>
      <c r="BF61" s="877"/>
      <c r="BG61" s="877"/>
      <c r="BH61" s="877"/>
      <c r="BI61" s="878"/>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8"/>
    </row>
    <row r="62" spans="1:131" s="249" customFormat="1" ht="26.2" customHeight="1" x14ac:dyDescent="0.2">
      <c r="A62" s="263">
        <v>35</v>
      </c>
      <c r="B62" s="803"/>
      <c r="C62" s="804"/>
      <c r="D62" s="804"/>
      <c r="E62" s="804"/>
      <c r="F62" s="804"/>
      <c r="G62" s="804"/>
      <c r="H62" s="804"/>
      <c r="I62" s="804"/>
      <c r="J62" s="804"/>
      <c r="K62" s="804"/>
      <c r="L62" s="804"/>
      <c r="M62" s="804"/>
      <c r="N62" s="804"/>
      <c r="O62" s="804"/>
      <c r="P62" s="805"/>
      <c r="Q62" s="879"/>
      <c r="R62" s="880"/>
      <c r="S62" s="880"/>
      <c r="T62" s="880"/>
      <c r="U62" s="880"/>
      <c r="V62" s="880"/>
      <c r="W62" s="880"/>
      <c r="X62" s="880"/>
      <c r="Y62" s="880"/>
      <c r="Z62" s="880"/>
      <c r="AA62" s="880"/>
      <c r="AB62" s="880"/>
      <c r="AC62" s="880"/>
      <c r="AD62" s="880"/>
      <c r="AE62" s="881"/>
      <c r="AF62" s="809"/>
      <c r="AG62" s="810"/>
      <c r="AH62" s="810"/>
      <c r="AI62" s="810"/>
      <c r="AJ62" s="811"/>
      <c r="AK62" s="882"/>
      <c r="AL62" s="880"/>
      <c r="AM62" s="880"/>
      <c r="AN62" s="880"/>
      <c r="AO62" s="880"/>
      <c r="AP62" s="880"/>
      <c r="AQ62" s="880"/>
      <c r="AR62" s="880"/>
      <c r="AS62" s="880"/>
      <c r="AT62" s="880"/>
      <c r="AU62" s="880"/>
      <c r="AV62" s="880"/>
      <c r="AW62" s="880"/>
      <c r="AX62" s="880"/>
      <c r="AY62" s="880"/>
      <c r="AZ62" s="883"/>
      <c r="BA62" s="883"/>
      <c r="BB62" s="883"/>
      <c r="BC62" s="883"/>
      <c r="BD62" s="883"/>
      <c r="BE62" s="877"/>
      <c r="BF62" s="877"/>
      <c r="BG62" s="877"/>
      <c r="BH62" s="877"/>
      <c r="BI62" s="878"/>
      <c r="BJ62" s="891" t="s">
        <v>419</v>
      </c>
      <c r="BK62" s="852"/>
      <c r="BL62" s="852"/>
      <c r="BM62" s="852"/>
      <c r="BN62" s="853"/>
      <c r="BO62" s="267"/>
      <c r="BP62" s="267"/>
      <c r="BQ62" s="264">
        <v>56</v>
      </c>
      <c r="BR62" s="265"/>
      <c r="BS62" s="816"/>
      <c r="BT62" s="817"/>
      <c r="BU62" s="817"/>
      <c r="BV62" s="817"/>
      <c r="BW62" s="817"/>
      <c r="BX62" s="817"/>
      <c r="BY62" s="817"/>
      <c r="BZ62" s="817"/>
      <c r="CA62" s="817"/>
      <c r="CB62" s="817"/>
      <c r="CC62" s="817"/>
      <c r="CD62" s="817"/>
      <c r="CE62" s="817"/>
      <c r="CF62" s="817"/>
      <c r="CG62" s="818"/>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8"/>
    </row>
    <row r="63" spans="1:131" s="249" customFormat="1" ht="26.2" customHeight="1" thickBot="1" x14ac:dyDescent="0.25">
      <c r="A63" s="266" t="s">
        <v>394</v>
      </c>
      <c r="B63" s="836" t="s">
        <v>420</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14111</v>
      </c>
      <c r="AG63" s="888"/>
      <c r="AH63" s="888"/>
      <c r="AI63" s="888"/>
      <c r="AJ63" s="889"/>
      <c r="AK63" s="890"/>
      <c r="AL63" s="885"/>
      <c r="AM63" s="885"/>
      <c r="AN63" s="885"/>
      <c r="AO63" s="885"/>
      <c r="AP63" s="888">
        <v>100201</v>
      </c>
      <c r="AQ63" s="888"/>
      <c r="AR63" s="888"/>
      <c r="AS63" s="888"/>
      <c r="AT63" s="888"/>
      <c r="AU63" s="888">
        <v>40829</v>
      </c>
      <c r="AV63" s="888"/>
      <c r="AW63" s="888"/>
      <c r="AX63" s="888"/>
      <c r="AY63" s="888"/>
      <c r="AZ63" s="892"/>
      <c r="BA63" s="892"/>
      <c r="BB63" s="892"/>
      <c r="BC63" s="892"/>
      <c r="BD63" s="892"/>
      <c r="BE63" s="893"/>
      <c r="BF63" s="893"/>
      <c r="BG63" s="893"/>
      <c r="BH63" s="893"/>
      <c r="BI63" s="894"/>
      <c r="BJ63" s="895" t="s">
        <v>417</v>
      </c>
      <c r="BK63" s="896"/>
      <c r="BL63" s="896"/>
      <c r="BM63" s="896"/>
      <c r="BN63" s="897"/>
      <c r="BO63" s="267"/>
      <c r="BP63" s="267"/>
      <c r="BQ63" s="264">
        <v>57</v>
      </c>
      <c r="BR63" s="265"/>
      <c r="BS63" s="816"/>
      <c r="BT63" s="817"/>
      <c r="BU63" s="817"/>
      <c r="BV63" s="817"/>
      <c r="BW63" s="817"/>
      <c r="BX63" s="817"/>
      <c r="BY63" s="817"/>
      <c r="BZ63" s="817"/>
      <c r="CA63" s="817"/>
      <c r="CB63" s="817"/>
      <c r="CC63" s="817"/>
      <c r="CD63" s="817"/>
      <c r="CE63" s="817"/>
      <c r="CF63" s="817"/>
      <c r="CG63" s="818"/>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8"/>
    </row>
    <row r="64" spans="1:131" s="249" customFormat="1" ht="26.2"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8"/>
    </row>
    <row r="65" spans="1:131" s="249" customFormat="1" ht="26.2" customHeight="1" thickBot="1" x14ac:dyDescent="0.25">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8"/>
    </row>
    <row r="66" spans="1:131" s="249" customFormat="1" ht="26.2" customHeight="1" x14ac:dyDescent="0.2">
      <c r="A66" s="788" t="s">
        <v>422</v>
      </c>
      <c r="B66" s="789"/>
      <c r="C66" s="789"/>
      <c r="D66" s="789"/>
      <c r="E66" s="789"/>
      <c r="F66" s="789"/>
      <c r="G66" s="789"/>
      <c r="H66" s="789"/>
      <c r="I66" s="789"/>
      <c r="J66" s="789"/>
      <c r="K66" s="789"/>
      <c r="L66" s="789"/>
      <c r="M66" s="789"/>
      <c r="N66" s="789"/>
      <c r="O66" s="789"/>
      <c r="P66" s="790"/>
      <c r="Q66" s="765" t="s">
        <v>423</v>
      </c>
      <c r="R66" s="766"/>
      <c r="S66" s="766"/>
      <c r="T66" s="766"/>
      <c r="U66" s="767"/>
      <c r="V66" s="765" t="s">
        <v>424</v>
      </c>
      <c r="W66" s="766"/>
      <c r="X66" s="766"/>
      <c r="Y66" s="766"/>
      <c r="Z66" s="767"/>
      <c r="AA66" s="765" t="s">
        <v>425</v>
      </c>
      <c r="AB66" s="766"/>
      <c r="AC66" s="766"/>
      <c r="AD66" s="766"/>
      <c r="AE66" s="767"/>
      <c r="AF66" s="898" t="s">
        <v>426</v>
      </c>
      <c r="AG66" s="859"/>
      <c r="AH66" s="859"/>
      <c r="AI66" s="859"/>
      <c r="AJ66" s="899"/>
      <c r="AK66" s="765" t="s">
        <v>427</v>
      </c>
      <c r="AL66" s="789"/>
      <c r="AM66" s="789"/>
      <c r="AN66" s="789"/>
      <c r="AO66" s="790"/>
      <c r="AP66" s="765" t="s">
        <v>428</v>
      </c>
      <c r="AQ66" s="766"/>
      <c r="AR66" s="766"/>
      <c r="AS66" s="766"/>
      <c r="AT66" s="767"/>
      <c r="AU66" s="765" t="s">
        <v>429</v>
      </c>
      <c r="AV66" s="766"/>
      <c r="AW66" s="766"/>
      <c r="AX66" s="766"/>
      <c r="AY66" s="767"/>
      <c r="AZ66" s="765" t="s">
        <v>378</v>
      </c>
      <c r="BA66" s="766"/>
      <c r="BB66" s="766"/>
      <c r="BC66" s="766"/>
      <c r="BD66" s="777"/>
      <c r="BE66" s="267"/>
      <c r="BF66" s="267"/>
      <c r="BG66" s="267"/>
      <c r="BH66" s="267"/>
      <c r="BI66" s="267"/>
      <c r="BJ66" s="267"/>
      <c r="BK66" s="267"/>
      <c r="BL66" s="267"/>
      <c r="BM66" s="267"/>
      <c r="BN66" s="267"/>
      <c r="BO66" s="267"/>
      <c r="BP66" s="267"/>
      <c r="BQ66" s="264">
        <v>60</v>
      </c>
      <c r="BR66" s="269"/>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8"/>
    </row>
    <row r="67" spans="1:131" s="249" customFormat="1" ht="26.2"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0"/>
      <c r="AG67" s="862"/>
      <c r="AH67" s="862"/>
      <c r="AI67" s="862"/>
      <c r="AJ67" s="901"/>
      <c r="AK67" s="902"/>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8"/>
    </row>
    <row r="68" spans="1:131" s="249" customFormat="1" ht="26.2" customHeight="1" thickTop="1" x14ac:dyDescent="0.2">
      <c r="A68" s="260">
        <v>1</v>
      </c>
      <c r="B68" s="915" t="s">
        <v>595</v>
      </c>
      <c r="C68" s="916"/>
      <c r="D68" s="916"/>
      <c r="E68" s="916"/>
      <c r="F68" s="916"/>
      <c r="G68" s="916"/>
      <c r="H68" s="916"/>
      <c r="I68" s="916"/>
      <c r="J68" s="916"/>
      <c r="K68" s="916"/>
      <c r="L68" s="916"/>
      <c r="M68" s="916"/>
      <c r="N68" s="916"/>
      <c r="O68" s="916"/>
      <c r="P68" s="917"/>
      <c r="Q68" s="918">
        <v>513</v>
      </c>
      <c r="R68" s="912"/>
      <c r="S68" s="912"/>
      <c r="T68" s="912"/>
      <c r="U68" s="912"/>
      <c r="V68" s="912">
        <v>487</v>
      </c>
      <c r="W68" s="912"/>
      <c r="X68" s="912"/>
      <c r="Y68" s="912"/>
      <c r="Z68" s="912"/>
      <c r="AA68" s="912">
        <v>26</v>
      </c>
      <c r="AB68" s="912"/>
      <c r="AC68" s="912"/>
      <c r="AD68" s="912"/>
      <c r="AE68" s="912"/>
      <c r="AF68" s="912">
        <v>26</v>
      </c>
      <c r="AG68" s="912"/>
      <c r="AH68" s="912"/>
      <c r="AI68" s="912"/>
      <c r="AJ68" s="912"/>
      <c r="AK68" s="912" t="s">
        <v>599</v>
      </c>
      <c r="AL68" s="912"/>
      <c r="AM68" s="912"/>
      <c r="AN68" s="912"/>
      <c r="AO68" s="912"/>
      <c r="AP68" s="912" t="s">
        <v>600</v>
      </c>
      <c r="AQ68" s="912"/>
      <c r="AR68" s="912"/>
      <c r="AS68" s="912"/>
      <c r="AT68" s="912"/>
      <c r="AU68" s="912" t="s">
        <v>600</v>
      </c>
      <c r="AV68" s="912"/>
      <c r="AW68" s="912"/>
      <c r="AX68" s="912"/>
      <c r="AY68" s="912"/>
      <c r="AZ68" s="913"/>
      <c r="BA68" s="913"/>
      <c r="BB68" s="913"/>
      <c r="BC68" s="913"/>
      <c r="BD68" s="914"/>
      <c r="BE68" s="267"/>
      <c r="BF68" s="267"/>
      <c r="BG68" s="267"/>
      <c r="BH68" s="267"/>
      <c r="BI68" s="267"/>
      <c r="BJ68" s="267"/>
      <c r="BK68" s="267"/>
      <c r="BL68" s="267"/>
      <c r="BM68" s="267"/>
      <c r="BN68" s="267"/>
      <c r="BO68" s="267"/>
      <c r="BP68" s="267"/>
      <c r="BQ68" s="264">
        <v>62</v>
      </c>
      <c r="BR68" s="269"/>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8"/>
    </row>
    <row r="69" spans="1:131" s="249" customFormat="1" ht="26.2" customHeight="1" x14ac:dyDescent="0.2">
      <c r="A69" s="263">
        <v>2</v>
      </c>
      <c r="B69" s="919" t="s">
        <v>596</v>
      </c>
      <c r="C69" s="920"/>
      <c r="D69" s="920"/>
      <c r="E69" s="920"/>
      <c r="F69" s="920"/>
      <c r="G69" s="920"/>
      <c r="H69" s="920"/>
      <c r="I69" s="920"/>
      <c r="J69" s="920"/>
      <c r="K69" s="920"/>
      <c r="L69" s="920"/>
      <c r="M69" s="920"/>
      <c r="N69" s="920"/>
      <c r="O69" s="920"/>
      <c r="P69" s="921"/>
      <c r="Q69" s="922">
        <v>200866</v>
      </c>
      <c r="R69" s="875"/>
      <c r="S69" s="875"/>
      <c r="T69" s="875"/>
      <c r="U69" s="875"/>
      <c r="V69" s="875">
        <v>188873</v>
      </c>
      <c r="W69" s="875"/>
      <c r="X69" s="875"/>
      <c r="Y69" s="875"/>
      <c r="Z69" s="875"/>
      <c r="AA69" s="875">
        <v>11994</v>
      </c>
      <c r="AB69" s="875"/>
      <c r="AC69" s="875"/>
      <c r="AD69" s="875"/>
      <c r="AE69" s="875"/>
      <c r="AF69" s="875">
        <v>11994</v>
      </c>
      <c r="AG69" s="875"/>
      <c r="AH69" s="875"/>
      <c r="AI69" s="875"/>
      <c r="AJ69" s="875"/>
      <c r="AK69" s="875" t="s">
        <v>601</v>
      </c>
      <c r="AL69" s="875"/>
      <c r="AM69" s="875"/>
      <c r="AN69" s="875"/>
      <c r="AO69" s="875"/>
      <c r="AP69" s="875" t="s">
        <v>601</v>
      </c>
      <c r="AQ69" s="875"/>
      <c r="AR69" s="875"/>
      <c r="AS69" s="875"/>
      <c r="AT69" s="875"/>
      <c r="AU69" s="875" t="s">
        <v>601</v>
      </c>
      <c r="AV69" s="875"/>
      <c r="AW69" s="875"/>
      <c r="AX69" s="875"/>
      <c r="AY69" s="875"/>
      <c r="AZ69" s="923" t="s">
        <v>602</v>
      </c>
      <c r="BA69" s="923"/>
      <c r="BB69" s="923"/>
      <c r="BC69" s="923"/>
      <c r="BD69" s="924"/>
      <c r="BE69" s="267"/>
      <c r="BF69" s="267"/>
      <c r="BG69" s="267"/>
      <c r="BH69" s="267"/>
      <c r="BI69" s="267"/>
      <c r="BJ69" s="267"/>
      <c r="BK69" s="267"/>
      <c r="BL69" s="267"/>
      <c r="BM69" s="267"/>
      <c r="BN69" s="267"/>
      <c r="BO69" s="267"/>
      <c r="BP69" s="267"/>
      <c r="BQ69" s="264">
        <v>63</v>
      </c>
      <c r="BR69" s="269"/>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8"/>
    </row>
    <row r="70" spans="1:131" s="249" customFormat="1" ht="26.2" customHeight="1" x14ac:dyDescent="0.2">
      <c r="A70" s="263">
        <v>3</v>
      </c>
      <c r="B70" s="919" t="s">
        <v>597</v>
      </c>
      <c r="C70" s="920"/>
      <c r="D70" s="920"/>
      <c r="E70" s="920"/>
      <c r="F70" s="920"/>
      <c r="G70" s="920"/>
      <c r="H70" s="920"/>
      <c r="I70" s="920"/>
      <c r="J70" s="920"/>
      <c r="K70" s="920"/>
      <c r="L70" s="920"/>
      <c r="M70" s="920"/>
      <c r="N70" s="920"/>
      <c r="O70" s="920"/>
      <c r="P70" s="921"/>
      <c r="Q70" s="922">
        <v>351</v>
      </c>
      <c r="R70" s="875"/>
      <c r="S70" s="875"/>
      <c r="T70" s="875"/>
      <c r="U70" s="875"/>
      <c r="V70" s="875">
        <v>218</v>
      </c>
      <c r="W70" s="875"/>
      <c r="X70" s="875"/>
      <c r="Y70" s="875"/>
      <c r="Z70" s="875"/>
      <c r="AA70" s="875">
        <v>133</v>
      </c>
      <c r="AB70" s="875"/>
      <c r="AC70" s="875"/>
      <c r="AD70" s="875"/>
      <c r="AE70" s="875"/>
      <c r="AF70" s="875">
        <v>133</v>
      </c>
      <c r="AG70" s="875"/>
      <c r="AH70" s="875"/>
      <c r="AI70" s="875"/>
      <c r="AJ70" s="875"/>
      <c r="AK70" s="875">
        <v>65</v>
      </c>
      <c r="AL70" s="875"/>
      <c r="AM70" s="875"/>
      <c r="AN70" s="875"/>
      <c r="AO70" s="875"/>
      <c r="AP70" s="875" t="s">
        <v>600</v>
      </c>
      <c r="AQ70" s="875"/>
      <c r="AR70" s="875"/>
      <c r="AS70" s="875"/>
      <c r="AT70" s="875"/>
      <c r="AU70" s="875" t="s">
        <v>603</v>
      </c>
      <c r="AV70" s="875"/>
      <c r="AW70" s="875"/>
      <c r="AX70" s="875"/>
      <c r="AY70" s="875"/>
      <c r="AZ70" s="923" t="s">
        <v>604</v>
      </c>
      <c r="BA70" s="923"/>
      <c r="BB70" s="923"/>
      <c r="BC70" s="923"/>
      <c r="BD70" s="924"/>
      <c r="BE70" s="267"/>
      <c r="BF70" s="267"/>
      <c r="BG70" s="267"/>
      <c r="BH70" s="267"/>
      <c r="BI70" s="267"/>
      <c r="BJ70" s="267"/>
      <c r="BK70" s="267"/>
      <c r="BL70" s="267"/>
      <c r="BM70" s="267"/>
      <c r="BN70" s="267"/>
      <c r="BO70" s="267"/>
      <c r="BP70" s="267"/>
      <c r="BQ70" s="264">
        <v>64</v>
      </c>
      <c r="BR70" s="269"/>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8"/>
    </row>
    <row r="71" spans="1:131" s="249" customFormat="1" ht="26.2" customHeight="1" x14ac:dyDescent="0.2">
      <c r="A71" s="263">
        <v>4</v>
      </c>
      <c r="B71" s="919" t="s">
        <v>598</v>
      </c>
      <c r="C71" s="920"/>
      <c r="D71" s="920"/>
      <c r="E71" s="920"/>
      <c r="F71" s="920"/>
      <c r="G71" s="920"/>
      <c r="H71" s="920"/>
      <c r="I71" s="920"/>
      <c r="J71" s="920"/>
      <c r="K71" s="920"/>
      <c r="L71" s="920"/>
      <c r="M71" s="920"/>
      <c r="N71" s="920"/>
      <c r="O71" s="920"/>
      <c r="P71" s="921"/>
      <c r="Q71" s="922">
        <v>143</v>
      </c>
      <c r="R71" s="875"/>
      <c r="S71" s="875"/>
      <c r="T71" s="875"/>
      <c r="U71" s="875"/>
      <c r="V71" s="875">
        <v>132</v>
      </c>
      <c r="W71" s="875"/>
      <c r="X71" s="875"/>
      <c r="Y71" s="875"/>
      <c r="Z71" s="875"/>
      <c r="AA71" s="875">
        <v>11</v>
      </c>
      <c r="AB71" s="875"/>
      <c r="AC71" s="875"/>
      <c r="AD71" s="875"/>
      <c r="AE71" s="875"/>
      <c r="AF71" s="875">
        <v>11</v>
      </c>
      <c r="AG71" s="875"/>
      <c r="AH71" s="875"/>
      <c r="AI71" s="875"/>
      <c r="AJ71" s="875"/>
      <c r="AK71" s="875" t="s">
        <v>600</v>
      </c>
      <c r="AL71" s="875"/>
      <c r="AM71" s="875"/>
      <c r="AN71" s="875"/>
      <c r="AO71" s="875"/>
      <c r="AP71" s="875" t="s">
        <v>600</v>
      </c>
      <c r="AQ71" s="875"/>
      <c r="AR71" s="875"/>
      <c r="AS71" s="875"/>
      <c r="AT71" s="875"/>
      <c r="AU71" s="875" t="s">
        <v>600</v>
      </c>
      <c r="AV71" s="875"/>
      <c r="AW71" s="875"/>
      <c r="AX71" s="875"/>
      <c r="AY71" s="875"/>
      <c r="AZ71" s="923"/>
      <c r="BA71" s="923"/>
      <c r="BB71" s="923"/>
      <c r="BC71" s="923"/>
      <c r="BD71" s="924"/>
      <c r="BE71" s="267"/>
      <c r="BF71" s="267"/>
      <c r="BG71" s="267"/>
      <c r="BH71" s="267"/>
      <c r="BI71" s="267"/>
      <c r="BJ71" s="267"/>
      <c r="BK71" s="267"/>
      <c r="BL71" s="267"/>
      <c r="BM71" s="267"/>
      <c r="BN71" s="267"/>
      <c r="BO71" s="267"/>
      <c r="BP71" s="267"/>
      <c r="BQ71" s="264">
        <v>65</v>
      </c>
      <c r="BR71" s="269"/>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8"/>
    </row>
    <row r="72" spans="1:131" s="249" customFormat="1" ht="26.2" customHeight="1" x14ac:dyDescent="0.2">
      <c r="A72" s="263">
        <v>5</v>
      </c>
      <c r="B72" s="919"/>
      <c r="C72" s="920"/>
      <c r="D72" s="920"/>
      <c r="E72" s="920"/>
      <c r="F72" s="920"/>
      <c r="G72" s="920"/>
      <c r="H72" s="920"/>
      <c r="I72" s="920"/>
      <c r="J72" s="920"/>
      <c r="K72" s="920"/>
      <c r="L72" s="920"/>
      <c r="M72" s="920"/>
      <c r="N72" s="920"/>
      <c r="O72" s="920"/>
      <c r="P72" s="921"/>
      <c r="Q72" s="922"/>
      <c r="R72" s="875"/>
      <c r="S72" s="875"/>
      <c r="T72" s="875"/>
      <c r="U72" s="875"/>
      <c r="V72" s="875"/>
      <c r="W72" s="875"/>
      <c r="X72" s="875"/>
      <c r="Y72" s="875"/>
      <c r="Z72" s="875"/>
      <c r="AA72" s="875"/>
      <c r="AB72" s="875"/>
      <c r="AC72" s="875"/>
      <c r="AD72" s="875"/>
      <c r="AE72" s="875"/>
      <c r="AF72" s="875"/>
      <c r="AG72" s="875"/>
      <c r="AH72" s="875"/>
      <c r="AI72" s="875"/>
      <c r="AJ72" s="875"/>
      <c r="AK72" s="875"/>
      <c r="AL72" s="875"/>
      <c r="AM72" s="875"/>
      <c r="AN72" s="875"/>
      <c r="AO72" s="875"/>
      <c r="AP72" s="875"/>
      <c r="AQ72" s="875"/>
      <c r="AR72" s="875"/>
      <c r="AS72" s="875"/>
      <c r="AT72" s="875"/>
      <c r="AU72" s="875"/>
      <c r="AV72" s="875"/>
      <c r="AW72" s="875"/>
      <c r="AX72" s="875"/>
      <c r="AY72" s="875"/>
      <c r="AZ72" s="923"/>
      <c r="BA72" s="923"/>
      <c r="BB72" s="923"/>
      <c r="BC72" s="923"/>
      <c r="BD72" s="924"/>
      <c r="BE72" s="267"/>
      <c r="BF72" s="267"/>
      <c r="BG72" s="267"/>
      <c r="BH72" s="267"/>
      <c r="BI72" s="267"/>
      <c r="BJ72" s="267"/>
      <c r="BK72" s="267"/>
      <c r="BL72" s="267"/>
      <c r="BM72" s="267"/>
      <c r="BN72" s="267"/>
      <c r="BO72" s="267"/>
      <c r="BP72" s="267"/>
      <c r="BQ72" s="264">
        <v>66</v>
      </c>
      <c r="BR72" s="269"/>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8"/>
    </row>
    <row r="73" spans="1:131" s="249" customFormat="1" ht="26.2" customHeight="1" x14ac:dyDescent="0.2">
      <c r="A73" s="263">
        <v>6</v>
      </c>
      <c r="B73" s="919"/>
      <c r="C73" s="920"/>
      <c r="D73" s="920"/>
      <c r="E73" s="920"/>
      <c r="F73" s="920"/>
      <c r="G73" s="920"/>
      <c r="H73" s="920"/>
      <c r="I73" s="920"/>
      <c r="J73" s="920"/>
      <c r="K73" s="920"/>
      <c r="L73" s="920"/>
      <c r="M73" s="920"/>
      <c r="N73" s="920"/>
      <c r="O73" s="920"/>
      <c r="P73" s="921"/>
      <c r="Q73" s="922"/>
      <c r="R73" s="875"/>
      <c r="S73" s="875"/>
      <c r="T73" s="875"/>
      <c r="U73" s="875"/>
      <c r="V73" s="875"/>
      <c r="W73" s="875"/>
      <c r="X73" s="875"/>
      <c r="Y73" s="875"/>
      <c r="Z73" s="875"/>
      <c r="AA73" s="875"/>
      <c r="AB73" s="875"/>
      <c r="AC73" s="875"/>
      <c r="AD73" s="875"/>
      <c r="AE73" s="875"/>
      <c r="AF73" s="875"/>
      <c r="AG73" s="875"/>
      <c r="AH73" s="875"/>
      <c r="AI73" s="875"/>
      <c r="AJ73" s="875"/>
      <c r="AK73" s="875"/>
      <c r="AL73" s="875"/>
      <c r="AM73" s="875"/>
      <c r="AN73" s="875"/>
      <c r="AO73" s="875"/>
      <c r="AP73" s="875"/>
      <c r="AQ73" s="875"/>
      <c r="AR73" s="875"/>
      <c r="AS73" s="875"/>
      <c r="AT73" s="875"/>
      <c r="AU73" s="875"/>
      <c r="AV73" s="875"/>
      <c r="AW73" s="875"/>
      <c r="AX73" s="875"/>
      <c r="AY73" s="875"/>
      <c r="AZ73" s="923"/>
      <c r="BA73" s="923"/>
      <c r="BB73" s="923"/>
      <c r="BC73" s="923"/>
      <c r="BD73" s="924"/>
      <c r="BE73" s="267"/>
      <c r="BF73" s="267"/>
      <c r="BG73" s="267"/>
      <c r="BH73" s="267"/>
      <c r="BI73" s="267"/>
      <c r="BJ73" s="267"/>
      <c r="BK73" s="267"/>
      <c r="BL73" s="267"/>
      <c r="BM73" s="267"/>
      <c r="BN73" s="267"/>
      <c r="BO73" s="267"/>
      <c r="BP73" s="267"/>
      <c r="BQ73" s="264">
        <v>67</v>
      </c>
      <c r="BR73" s="269"/>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8"/>
    </row>
    <row r="74" spans="1:131" s="249" customFormat="1" ht="26.2" customHeight="1" x14ac:dyDescent="0.2">
      <c r="A74" s="263">
        <v>7</v>
      </c>
      <c r="B74" s="919"/>
      <c r="C74" s="920"/>
      <c r="D74" s="920"/>
      <c r="E74" s="920"/>
      <c r="F74" s="920"/>
      <c r="G74" s="920"/>
      <c r="H74" s="920"/>
      <c r="I74" s="920"/>
      <c r="J74" s="920"/>
      <c r="K74" s="920"/>
      <c r="L74" s="920"/>
      <c r="M74" s="920"/>
      <c r="N74" s="920"/>
      <c r="O74" s="920"/>
      <c r="P74" s="921"/>
      <c r="Q74" s="922"/>
      <c r="R74" s="875"/>
      <c r="S74" s="875"/>
      <c r="T74" s="875"/>
      <c r="U74" s="875"/>
      <c r="V74" s="875"/>
      <c r="W74" s="875"/>
      <c r="X74" s="875"/>
      <c r="Y74" s="875"/>
      <c r="Z74" s="875"/>
      <c r="AA74" s="875"/>
      <c r="AB74" s="875"/>
      <c r="AC74" s="875"/>
      <c r="AD74" s="875"/>
      <c r="AE74" s="875"/>
      <c r="AF74" s="875"/>
      <c r="AG74" s="875"/>
      <c r="AH74" s="875"/>
      <c r="AI74" s="875"/>
      <c r="AJ74" s="875"/>
      <c r="AK74" s="875"/>
      <c r="AL74" s="875"/>
      <c r="AM74" s="875"/>
      <c r="AN74" s="875"/>
      <c r="AO74" s="875"/>
      <c r="AP74" s="875"/>
      <c r="AQ74" s="875"/>
      <c r="AR74" s="875"/>
      <c r="AS74" s="875"/>
      <c r="AT74" s="875"/>
      <c r="AU74" s="875"/>
      <c r="AV74" s="875"/>
      <c r="AW74" s="875"/>
      <c r="AX74" s="875"/>
      <c r="AY74" s="875"/>
      <c r="AZ74" s="923"/>
      <c r="BA74" s="923"/>
      <c r="BB74" s="923"/>
      <c r="BC74" s="923"/>
      <c r="BD74" s="924"/>
      <c r="BE74" s="267"/>
      <c r="BF74" s="267"/>
      <c r="BG74" s="267"/>
      <c r="BH74" s="267"/>
      <c r="BI74" s="267"/>
      <c r="BJ74" s="267"/>
      <c r="BK74" s="267"/>
      <c r="BL74" s="267"/>
      <c r="BM74" s="267"/>
      <c r="BN74" s="267"/>
      <c r="BO74" s="267"/>
      <c r="BP74" s="267"/>
      <c r="BQ74" s="264">
        <v>68</v>
      </c>
      <c r="BR74" s="269"/>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8"/>
    </row>
    <row r="75" spans="1:131" s="249" customFormat="1" ht="26.2" customHeight="1" x14ac:dyDescent="0.2">
      <c r="A75" s="263">
        <v>8</v>
      </c>
      <c r="B75" s="919"/>
      <c r="C75" s="920"/>
      <c r="D75" s="920"/>
      <c r="E75" s="920"/>
      <c r="F75" s="920"/>
      <c r="G75" s="920"/>
      <c r="H75" s="920"/>
      <c r="I75" s="920"/>
      <c r="J75" s="920"/>
      <c r="K75" s="920"/>
      <c r="L75" s="920"/>
      <c r="M75" s="920"/>
      <c r="N75" s="920"/>
      <c r="O75" s="920"/>
      <c r="P75" s="921"/>
      <c r="Q75" s="925"/>
      <c r="R75" s="926"/>
      <c r="S75" s="926"/>
      <c r="T75" s="926"/>
      <c r="U75" s="874"/>
      <c r="V75" s="927"/>
      <c r="W75" s="926"/>
      <c r="X75" s="926"/>
      <c r="Y75" s="926"/>
      <c r="Z75" s="874"/>
      <c r="AA75" s="927"/>
      <c r="AB75" s="926"/>
      <c r="AC75" s="926"/>
      <c r="AD75" s="926"/>
      <c r="AE75" s="874"/>
      <c r="AF75" s="927"/>
      <c r="AG75" s="926"/>
      <c r="AH75" s="926"/>
      <c r="AI75" s="926"/>
      <c r="AJ75" s="874"/>
      <c r="AK75" s="927"/>
      <c r="AL75" s="926"/>
      <c r="AM75" s="926"/>
      <c r="AN75" s="926"/>
      <c r="AO75" s="874"/>
      <c r="AP75" s="927"/>
      <c r="AQ75" s="926"/>
      <c r="AR75" s="926"/>
      <c r="AS75" s="926"/>
      <c r="AT75" s="874"/>
      <c r="AU75" s="927"/>
      <c r="AV75" s="926"/>
      <c r="AW75" s="926"/>
      <c r="AX75" s="926"/>
      <c r="AY75" s="874"/>
      <c r="AZ75" s="923"/>
      <c r="BA75" s="923"/>
      <c r="BB75" s="923"/>
      <c r="BC75" s="923"/>
      <c r="BD75" s="924"/>
      <c r="BE75" s="267"/>
      <c r="BF75" s="267"/>
      <c r="BG75" s="267"/>
      <c r="BH75" s="267"/>
      <c r="BI75" s="267"/>
      <c r="BJ75" s="267"/>
      <c r="BK75" s="267"/>
      <c r="BL75" s="267"/>
      <c r="BM75" s="267"/>
      <c r="BN75" s="267"/>
      <c r="BO75" s="267"/>
      <c r="BP75" s="267"/>
      <c r="BQ75" s="264">
        <v>69</v>
      </c>
      <c r="BR75" s="269"/>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8"/>
    </row>
    <row r="76" spans="1:131" s="249" customFormat="1" ht="26.2" customHeight="1" x14ac:dyDescent="0.2">
      <c r="A76" s="263">
        <v>9</v>
      </c>
      <c r="B76" s="919"/>
      <c r="C76" s="920"/>
      <c r="D76" s="920"/>
      <c r="E76" s="920"/>
      <c r="F76" s="920"/>
      <c r="G76" s="920"/>
      <c r="H76" s="920"/>
      <c r="I76" s="920"/>
      <c r="J76" s="920"/>
      <c r="K76" s="920"/>
      <c r="L76" s="920"/>
      <c r="M76" s="920"/>
      <c r="N76" s="920"/>
      <c r="O76" s="920"/>
      <c r="P76" s="921"/>
      <c r="Q76" s="925"/>
      <c r="R76" s="926"/>
      <c r="S76" s="926"/>
      <c r="T76" s="926"/>
      <c r="U76" s="874"/>
      <c r="V76" s="927"/>
      <c r="W76" s="926"/>
      <c r="X76" s="926"/>
      <c r="Y76" s="926"/>
      <c r="Z76" s="874"/>
      <c r="AA76" s="927"/>
      <c r="AB76" s="926"/>
      <c r="AC76" s="926"/>
      <c r="AD76" s="926"/>
      <c r="AE76" s="874"/>
      <c r="AF76" s="927"/>
      <c r="AG76" s="926"/>
      <c r="AH76" s="926"/>
      <c r="AI76" s="926"/>
      <c r="AJ76" s="874"/>
      <c r="AK76" s="927"/>
      <c r="AL76" s="926"/>
      <c r="AM76" s="926"/>
      <c r="AN76" s="926"/>
      <c r="AO76" s="874"/>
      <c r="AP76" s="927"/>
      <c r="AQ76" s="926"/>
      <c r="AR76" s="926"/>
      <c r="AS76" s="926"/>
      <c r="AT76" s="874"/>
      <c r="AU76" s="927"/>
      <c r="AV76" s="926"/>
      <c r="AW76" s="926"/>
      <c r="AX76" s="926"/>
      <c r="AY76" s="874"/>
      <c r="AZ76" s="923"/>
      <c r="BA76" s="923"/>
      <c r="BB76" s="923"/>
      <c r="BC76" s="923"/>
      <c r="BD76" s="924"/>
      <c r="BE76" s="267"/>
      <c r="BF76" s="267"/>
      <c r="BG76" s="267"/>
      <c r="BH76" s="267"/>
      <c r="BI76" s="267"/>
      <c r="BJ76" s="267"/>
      <c r="BK76" s="267"/>
      <c r="BL76" s="267"/>
      <c r="BM76" s="267"/>
      <c r="BN76" s="267"/>
      <c r="BO76" s="267"/>
      <c r="BP76" s="267"/>
      <c r="BQ76" s="264">
        <v>70</v>
      </c>
      <c r="BR76" s="269"/>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8"/>
    </row>
    <row r="77" spans="1:131" s="249" customFormat="1" ht="26.2" customHeight="1" x14ac:dyDescent="0.2">
      <c r="A77" s="263">
        <v>10</v>
      </c>
      <c r="B77" s="919"/>
      <c r="C77" s="920"/>
      <c r="D77" s="920"/>
      <c r="E77" s="920"/>
      <c r="F77" s="920"/>
      <c r="G77" s="920"/>
      <c r="H77" s="920"/>
      <c r="I77" s="920"/>
      <c r="J77" s="920"/>
      <c r="K77" s="920"/>
      <c r="L77" s="920"/>
      <c r="M77" s="920"/>
      <c r="N77" s="920"/>
      <c r="O77" s="920"/>
      <c r="P77" s="921"/>
      <c r="Q77" s="925"/>
      <c r="R77" s="926"/>
      <c r="S77" s="926"/>
      <c r="T77" s="926"/>
      <c r="U77" s="874"/>
      <c r="V77" s="927"/>
      <c r="W77" s="926"/>
      <c r="X77" s="926"/>
      <c r="Y77" s="926"/>
      <c r="Z77" s="874"/>
      <c r="AA77" s="927"/>
      <c r="AB77" s="926"/>
      <c r="AC77" s="926"/>
      <c r="AD77" s="926"/>
      <c r="AE77" s="874"/>
      <c r="AF77" s="927"/>
      <c r="AG77" s="926"/>
      <c r="AH77" s="926"/>
      <c r="AI77" s="926"/>
      <c r="AJ77" s="874"/>
      <c r="AK77" s="927"/>
      <c r="AL77" s="926"/>
      <c r="AM77" s="926"/>
      <c r="AN77" s="926"/>
      <c r="AO77" s="874"/>
      <c r="AP77" s="927"/>
      <c r="AQ77" s="926"/>
      <c r="AR77" s="926"/>
      <c r="AS77" s="926"/>
      <c r="AT77" s="874"/>
      <c r="AU77" s="927"/>
      <c r="AV77" s="926"/>
      <c r="AW77" s="926"/>
      <c r="AX77" s="926"/>
      <c r="AY77" s="874"/>
      <c r="AZ77" s="923"/>
      <c r="BA77" s="923"/>
      <c r="BB77" s="923"/>
      <c r="BC77" s="923"/>
      <c r="BD77" s="924"/>
      <c r="BE77" s="267"/>
      <c r="BF77" s="267"/>
      <c r="BG77" s="267"/>
      <c r="BH77" s="267"/>
      <c r="BI77" s="267"/>
      <c r="BJ77" s="267"/>
      <c r="BK77" s="267"/>
      <c r="BL77" s="267"/>
      <c r="BM77" s="267"/>
      <c r="BN77" s="267"/>
      <c r="BO77" s="267"/>
      <c r="BP77" s="267"/>
      <c r="BQ77" s="264">
        <v>71</v>
      </c>
      <c r="BR77" s="269"/>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8"/>
    </row>
    <row r="78" spans="1:131" s="249" customFormat="1" ht="26.2" customHeight="1" x14ac:dyDescent="0.2">
      <c r="A78" s="263">
        <v>11</v>
      </c>
      <c r="B78" s="919"/>
      <c r="C78" s="920"/>
      <c r="D78" s="920"/>
      <c r="E78" s="920"/>
      <c r="F78" s="920"/>
      <c r="G78" s="920"/>
      <c r="H78" s="920"/>
      <c r="I78" s="920"/>
      <c r="J78" s="920"/>
      <c r="K78" s="920"/>
      <c r="L78" s="920"/>
      <c r="M78" s="920"/>
      <c r="N78" s="920"/>
      <c r="O78" s="920"/>
      <c r="P78" s="921"/>
      <c r="Q78" s="922"/>
      <c r="R78" s="875"/>
      <c r="S78" s="875"/>
      <c r="T78" s="875"/>
      <c r="U78" s="875"/>
      <c r="V78" s="875"/>
      <c r="W78" s="875"/>
      <c r="X78" s="875"/>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5"/>
      <c r="AY78" s="875"/>
      <c r="AZ78" s="923"/>
      <c r="BA78" s="923"/>
      <c r="BB78" s="923"/>
      <c r="BC78" s="923"/>
      <c r="BD78" s="924"/>
      <c r="BE78" s="267"/>
      <c r="BF78" s="267"/>
      <c r="BG78" s="267"/>
      <c r="BH78" s="267"/>
      <c r="BI78" s="267"/>
      <c r="BJ78" s="270"/>
      <c r="BK78" s="270"/>
      <c r="BL78" s="270"/>
      <c r="BM78" s="270"/>
      <c r="BN78" s="270"/>
      <c r="BO78" s="267"/>
      <c r="BP78" s="267"/>
      <c r="BQ78" s="264">
        <v>72</v>
      </c>
      <c r="BR78" s="269"/>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8"/>
    </row>
    <row r="79" spans="1:131" s="249" customFormat="1" ht="26.2" customHeight="1" x14ac:dyDescent="0.2">
      <c r="A79" s="263">
        <v>12</v>
      </c>
      <c r="B79" s="919"/>
      <c r="C79" s="920"/>
      <c r="D79" s="920"/>
      <c r="E79" s="920"/>
      <c r="F79" s="920"/>
      <c r="G79" s="920"/>
      <c r="H79" s="920"/>
      <c r="I79" s="920"/>
      <c r="J79" s="920"/>
      <c r="K79" s="920"/>
      <c r="L79" s="920"/>
      <c r="M79" s="920"/>
      <c r="N79" s="920"/>
      <c r="O79" s="920"/>
      <c r="P79" s="921"/>
      <c r="Q79" s="922"/>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923"/>
      <c r="BA79" s="923"/>
      <c r="BB79" s="923"/>
      <c r="BC79" s="923"/>
      <c r="BD79" s="924"/>
      <c r="BE79" s="267"/>
      <c r="BF79" s="267"/>
      <c r="BG79" s="267"/>
      <c r="BH79" s="267"/>
      <c r="BI79" s="267"/>
      <c r="BJ79" s="270"/>
      <c r="BK79" s="270"/>
      <c r="BL79" s="270"/>
      <c r="BM79" s="270"/>
      <c r="BN79" s="270"/>
      <c r="BO79" s="267"/>
      <c r="BP79" s="267"/>
      <c r="BQ79" s="264">
        <v>73</v>
      </c>
      <c r="BR79" s="269"/>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8"/>
    </row>
    <row r="80" spans="1:131" s="249" customFormat="1" ht="26.2" customHeight="1" x14ac:dyDescent="0.2">
      <c r="A80" s="263">
        <v>13</v>
      </c>
      <c r="B80" s="919"/>
      <c r="C80" s="920"/>
      <c r="D80" s="920"/>
      <c r="E80" s="920"/>
      <c r="F80" s="920"/>
      <c r="G80" s="920"/>
      <c r="H80" s="920"/>
      <c r="I80" s="920"/>
      <c r="J80" s="920"/>
      <c r="K80" s="920"/>
      <c r="L80" s="920"/>
      <c r="M80" s="920"/>
      <c r="N80" s="920"/>
      <c r="O80" s="920"/>
      <c r="P80" s="921"/>
      <c r="Q80" s="922"/>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5"/>
      <c r="AY80" s="875"/>
      <c r="AZ80" s="923"/>
      <c r="BA80" s="923"/>
      <c r="BB80" s="923"/>
      <c r="BC80" s="923"/>
      <c r="BD80" s="924"/>
      <c r="BE80" s="267"/>
      <c r="BF80" s="267"/>
      <c r="BG80" s="267"/>
      <c r="BH80" s="267"/>
      <c r="BI80" s="267"/>
      <c r="BJ80" s="267"/>
      <c r="BK80" s="267"/>
      <c r="BL80" s="267"/>
      <c r="BM80" s="267"/>
      <c r="BN80" s="267"/>
      <c r="BO80" s="267"/>
      <c r="BP80" s="267"/>
      <c r="BQ80" s="264">
        <v>74</v>
      </c>
      <c r="BR80" s="269"/>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8"/>
    </row>
    <row r="81" spans="1:131" s="249" customFormat="1" ht="26.2" customHeight="1" x14ac:dyDescent="0.2">
      <c r="A81" s="263">
        <v>14</v>
      </c>
      <c r="B81" s="919"/>
      <c r="C81" s="920"/>
      <c r="D81" s="920"/>
      <c r="E81" s="920"/>
      <c r="F81" s="920"/>
      <c r="G81" s="920"/>
      <c r="H81" s="920"/>
      <c r="I81" s="920"/>
      <c r="J81" s="920"/>
      <c r="K81" s="920"/>
      <c r="L81" s="920"/>
      <c r="M81" s="920"/>
      <c r="N81" s="920"/>
      <c r="O81" s="920"/>
      <c r="P81" s="921"/>
      <c r="Q81" s="922"/>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923"/>
      <c r="BA81" s="923"/>
      <c r="BB81" s="923"/>
      <c r="BC81" s="923"/>
      <c r="BD81" s="924"/>
      <c r="BE81" s="267"/>
      <c r="BF81" s="267"/>
      <c r="BG81" s="267"/>
      <c r="BH81" s="267"/>
      <c r="BI81" s="267"/>
      <c r="BJ81" s="267"/>
      <c r="BK81" s="267"/>
      <c r="BL81" s="267"/>
      <c r="BM81" s="267"/>
      <c r="BN81" s="267"/>
      <c r="BO81" s="267"/>
      <c r="BP81" s="267"/>
      <c r="BQ81" s="264">
        <v>75</v>
      </c>
      <c r="BR81" s="269"/>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8"/>
    </row>
    <row r="82" spans="1:131" s="249" customFormat="1" ht="26.2" customHeight="1" x14ac:dyDescent="0.2">
      <c r="A82" s="263">
        <v>15</v>
      </c>
      <c r="B82" s="919"/>
      <c r="C82" s="920"/>
      <c r="D82" s="920"/>
      <c r="E82" s="920"/>
      <c r="F82" s="920"/>
      <c r="G82" s="920"/>
      <c r="H82" s="920"/>
      <c r="I82" s="920"/>
      <c r="J82" s="920"/>
      <c r="K82" s="920"/>
      <c r="L82" s="920"/>
      <c r="M82" s="920"/>
      <c r="N82" s="920"/>
      <c r="O82" s="920"/>
      <c r="P82" s="921"/>
      <c r="Q82" s="922"/>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923"/>
      <c r="BA82" s="923"/>
      <c r="BB82" s="923"/>
      <c r="BC82" s="923"/>
      <c r="BD82" s="924"/>
      <c r="BE82" s="267"/>
      <c r="BF82" s="267"/>
      <c r="BG82" s="267"/>
      <c r="BH82" s="267"/>
      <c r="BI82" s="267"/>
      <c r="BJ82" s="267"/>
      <c r="BK82" s="267"/>
      <c r="BL82" s="267"/>
      <c r="BM82" s="267"/>
      <c r="BN82" s="267"/>
      <c r="BO82" s="267"/>
      <c r="BP82" s="267"/>
      <c r="BQ82" s="264">
        <v>76</v>
      </c>
      <c r="BR82" s="269"/>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8"/>
    </row>
    <row r="83" spans="1:131" s="249" customFormat="1" ht="26.2" customHeight="1" x14ac:dyDescent="0.2">
      <c r="A83" s="263">
        <v>16</v>
      </c>
      <c r="B83" s="919"/>
      <c r="C83" s="920"/>
      <c r="D83" s="920"/>
      <c r="E83" s="920"/>
      <c r="F83" s="920"/>
      <c r="G83" s="920"/>
      <c r="H83" s="920"/>
      <c r="I83" s="920"/>
      <c r="J83" s="920"/>
      <c r="K83" s="920"/>
      <c r="L83" s="920"/>
      <c r="M83" s="920"/>
      <c r="N83" s="920"/>
      <c r="O83" s="920"/>
      <c r="P83" s="921"/>
      <c r="Q83" s="922"/>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923"/>
      <c r="BA83" s="923"/>
      <c r="BB83" s="923"/>
      <c r="BC83" s="923"/>
      <c r="BD83" s="924"/>
      <c r="BE83" s="267"/>
      <c r="BF83" s="267"/>
      <c r="BG83" s="267"/>
      <c r="BH83" s="267"/>
      <c r="BI83" s="267"/>
      <c r="BJ83" s="267"/>
      <c r="BK83" s="267"/>
      <c r="BL83" s="267"/>
      <c r="BM83" s="267"/>
      <c r="BN83" s="267"/>
      <c r="BO83" s="267"/>
      <c r="BP83" s="267"/>
      <c r="BQ83" s="264">
        <v>77</v>
      </c>
      <c r="BR83" s="269"/>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8"/>
    </row>
    <row r="84" spans="1:131" s="249" customFormat="1" ht="26.2" customHeight="1" x14ac:dyDescent="0.2">
      <c r="A84" s="263">
        <v>17</v>
      </c>
      <c r="B84" s="919"/>
      <c r="C84" s="920"/>
      <c r="D84" s="920"/>
      <c r="E84" s="920"/>
      <c r="F84" s="920"/>
      <c r="G84" s="920"/>
      <c r="H84" s="920"/>
      <c r="I84" s="920"/>
      <c r="J84" s="920"/>
      <c r="K84" s="920"/>
      <c r="L84" s="920"/>
      <c r="M84" s="920"/>
      <c r="N84" s="920"/>
      <c r="O84" s="920"/>
      <c r="P84" s="921"/>
      <c r="Q84" s="922"/>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923"/>
      <c r="BA84" s="923"/>
      <c r="BB84" s="923"/>
      <c r="BC84" s="923"/>
      <c r="BD84" s="924"/>
      <c r="BE84" s="267"/>
      <c r="BF84" s="267"/>
      <c r="BG84" s="267"/>
      <c r="BH84" s="267"/>
      <c r="BI84" s="267"/>
      <c r="BJ84" s="267"/>
      <c r="BK84" s="267"/>
      <c r="BL84" s="267"/>
      <c r="BM84" s="267"/>
      <c r="BN84" s="267"/>
      <c r="BO84" s="267"/>
      <c r="BP84" s="267"/>
      <c r="BQ84" s="264">
        <v>78</v>
      </c>
      <c r="BR84" s="269"/>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8"/>
    </row>
    <row r="85" spans="1:131" s="249" customFormat="1" ht="26.2" customHeight="1" x14ac:dyDescent="0.2">
      <c r="A85" s="263">
        <v>18</v>
      </c>
      <c r="B85" s="919"/>
      <c r="C85" s="920"/>
      <c r="D85" s="920"/>
      <c r="E85" s="920"/>
      <c r="F85" s="920"/>
      <c r="G85" s="920"/>
      <c r="H85" s="920"/>
      <c r="I85" s="920"/>
      <c r="J85" s="920"/>
      <c r="K85" s="920"/>
      <c r="L85" s="920"/>
      <c r="M85" s="920"/>
      <c r="N85" s="920"/>
      <c r="O85" s="920"/>
      <c r="P85" s="921"/>
      <c r="Q85" s="922"/>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923"/>
      <c r="BA85" s="923"/>
      <c r="BB85" s="923"/>
      <c r="BC85" s="923"/>
      <c r="BD85" s="924"/>
      <c r="BE85" s="267"/>
      <c r="BF85" s="267"/>
      <c r="BG85" s="267"/>
      <c r="BH85" s="267"/>
      <c r="BI85" s="267"/>
      <c r="BJ85" s="267"/>
      <c r="BK85" s="267"/>
      <c r="BL85" s="267"/>
      <c r="BM85" s="267"/>
      <c r="BN85" s="267"/>
      <c r="BO85" s="267"/>
      <c r="BP85" s="267"/>
      <c r="BQ85" s="264">
        <v>79</v>
      </c>
      <c r="BR85" s="269"/>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8"/>
    </row>
    <row r="86" spans="1:131" s="249" customFormat="1" ht="26.2" customHeight="1" x14ac:dyDescent="0.2">
      <c r="A86" s="263">
        <v>19</v>
      </c>
      <c r="B86" s="919"/>
      <c r="C86" s="920"/>
      <c r="D86" s="920"/>
      <c r="E86" s="920"/>
      <c r="F86" s="920"/>
      <c r="G86" s="920"/>
      <c r="H86" s="920"/>
      <c r="I86" s="920"/>
      <c r="J86" s="920"/>
      <c r="K86" s="920"/>
      <c r="L86" s="920"/>
      <c r="M86" s="920"/>
      <c r="N86" s="920"/>
      <c r="O86" s="920"/>
      <c r="P86" s="921"/>
      <c r="Q86" s="922"/>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923"/>
      <c r="BA86" s="923"/>
      <c r="BB86" s="923"/>
      <c r="BC86" s="923"/>
      <c r="BD86" s="924"/>
      <c r="BE86" s="267"/>
      <c r="BF86" s="267"/>
      <c r="BG86" s="267"/>
      <c r="BH86" s="267"/>
      <c r="BI86" s="267"/>
      <c r="BJ86" s="267"/>
      <c r="BK86" s="267"/>
      <c r="BL86" s="267"/>
      <c r="BM86" s="267"/>
      <c r="BN86" s="267"/>
      <c r="BO86" s="267"/>
      <c r="BP86" s="267"/>
      <c r="BQ86" s="264">
        <v>80</v>
      </c>
      <c r="BR86" s="269"/>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8"/>
    </row>
    <row r="87" spans="1:131" s="249" customFormat="1" ht="26.2" customHeight="1" x14ac:dyDescent="0.2">
      <c r="A87" s="271">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7"/>
      <c r="BF87" s="267"/>
      <c r="BG87" s="267"/>
      <c r="BH87" s="267"/>
      <c r="BI87" s="267"/>
      <c r="BJ87" s="267"/>
      <c r="BK87" s="267"/>
      <c r="BL87" s="267"/>
      <c r="BM87" s="267"/>
      <c r="BN87" s="267"/>
      <c r="BO87" s="267"/>
      <c r="BP87" s="267"/>
      <c r="BQ87" s="264">
        <v>81</v>
      </c>
      <c r="BR87" s="269"/>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8"/>
    </row>
    <row r="88" spans="1:131" s="249" customFormat="1" ht="26.2" customHeight="1" thickBot="1" x14ac:dyDescent="0.25">
      <c r="A88" s="266" t="s">
        <v>394</v>
      </c>
      <c r="B88" s="836" t="s">
        <v>430</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12164</v>
      </c>
      <c r="AG88" s="888"/>
      <c r="AH88" s="888"/>
      <c r="AI88" s="888"/>
      <c r="AJ88" s="888"/>
      <c r="AK88" s="885"/>
      <c r="AL88" s="885"/>
      <c r="AM88" s="885"/>
      <c r="AN88" s="885"/>
      <c r="AO88" s="885"/>
      <c r="AP88" s="888" t="s">
        <v>529</v>
      </c>
      <c r="AQ88" s="888"/>
      <c r="AR88" s="888"/>
      <c r="AS88" s="888"/>
      <c r="AT88" s="888"/>
      <c r="AU88" s="888" t="s">
        <v>529</v>
      </c>
      <c r="AV88" s="888"/>
      <c r="AW88" s="888"/>
      <c r="AX88" s="888"/>
      <c r="AY88" s="888"/>
      <c r="AZ88" s="893"/>
      <c r="BA88" s="893"/>
      <c r="BB88" s="893"/>
      <c r="BC88" s="893"/>
      <c r="BD88" s="894"/>
      <c r="BE88" s="267"/>
      <c r="BF88" s="267"/>
      <c r="BG88" s="267"/>
      <c r="BH88" s="267"/>
      <c r="BI88" s="267"/>
      <c r="BJ88" s="267"/>
      <c r="BK88" s="267"/>
      <c r="BL88" s="267"/>
      <c r="BM88" s="267"/>
      <c r="BN88" s="267"/>
      <c r="BO88" s="267"/>
      <c r="BP88" s="267"/>
      <c r="BQ88" s="264">
        <v>82</v>
      </c>
      <c r="BR88" s="269"/>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8"/>
    </row>
    <row r="89" spans="1:131" s="249" customFormat="1" ht="26.2"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8"/>
    </row>
    <row r="90" spans="1:131" s="249" customFormat="1" ht="26.2"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8"/>
    </row>
    <row r="91" spans="1:131" s="249" customFormat="1" ht="26.2"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8"/>
    </row>
    <row r="92" spans="1:131" s="249" customFormat="1" ht="26.2"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8"/>
    </row>
    <row r="93" spans="1:131" s="249" customFormat="1" ht="26.2"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8"/>
    </row>
    <row r="94" spans="1:131" s="249" customFormat="1" ht="26.2"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8"/>
    </row>
    <row r="95" spans="1:131" s="249" customFormat="1" ht="26.2"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8"/>
    </row>
    <row r="96" spans="1:131" s="249" customFormat="1" ht="26.2"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8"/>
    </row>
    <row r="97" spans="1:131" s="249" customFormat="1" ht="26.2"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8"/>
    </row>
    <row r="98" spans="1:131" s="249" customFormat="1" ht="26.2"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8"/>
    </row>
    <row r="99" spans="1:131" s="249" customFormat="1" ht="26.2"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8"/>
    </row>
    <row r="100" spans="1:131" s="249" customFormat="1" ht="26.2"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8"/>
    </row>
    <row r="101" spans="1:131" s="249" customFormat="1" ht="26.2"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8"/>
    </row>
    <row r="102" spans="1:131" s="249" customFormat="1" ht="26.2"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36" t="s">
        <v>431</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553</v>
      </c>
      <c r="CS102" s="896"/>
      <c r="CT102" s="896"/>
      <c r="CU102" s="896"/>
      <c r="CV102" s="939"/>
      <c r="CW102" s="938">
        <v>16</v>
      </c>
      <c r="CX102" s="896"/>
      <c r="CY102" s="896"/>
      <c r="CZ102" s="896"/>
      <c r="DA102" s="939"/>
      <c r="DB102" s="938" t="s">
        <v>529</v>
      </c>
      <c r="DC102" s="896"/>
      <c r="DD102" s="896"/>
      <c r="DE102" s="896"/>
      <c r="DF102" s="939"/>
      <c r="DG102" s="938" t="s">
        <v>529</v>
      </c>
      <c r="DH102" s="896"/>
      <c r="DI102" s="896"/>
      <c r="DJ102" s="896"/>
      <c r="DK102" s="939"/>
      <c r="DL102" s="938" t="s">
        <v>529</v>
      </c>
      <c r="DM102" s="896"/>
      <c r="DN102" s="896"/>
      <c r="DO102" s="896"/>
      <c r="DP102" s="939"/>
      <c r="DQ102" s="938" t="s">
        <v>529</v>
      </c>
      <c r="DR102" s="896"/>
      <c r="DS102" s="896"/>
      <c r="DT102" s="896"/>
      <c r="DU102" s="939"/>
      <c r="DV102" s="962"/>
      <c r="DW102" s="963"/>
      <c r="DX102" s="963"/>
      <c r="DY102" s="963"/>
      <c r="DZ102" s="964"/>
      <c r="EA102" s="248"/>
    </row>
    <row r="103" spans="1:131" s="249" customFormat="1" ht="26.2"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5" t="s">
        <v>432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8"/>
    </row>
    <row r="104" spans="1:131" s="249" customFormat="1" ht="26.2"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6" t="s">
        <v>433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8"/>
    </row>
    <row r="105" spans="1:131" s="249" customFormat="1" ht="11.3"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3"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 customHeight="1" thickBot="1" x14ac:dyDescent="0.25">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 customHeight="1" x14ac:dyDescent="0.2">
      <c r="A108" s="967" t="s">
        <v>436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8" customFormat="1" ht="26.2" customHeight="1" x14ac:dyDescent="0.2">
      <c r="A109" s="960" t="s">
        <v>438</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439</v>
      </c>
      <c r="AB109" s="941"/>
      <c r="AC109" s="941"/>
      <c r="AD109" s="941"/>
      <c r="AE109" s="942"/>
      <c r="AF109" s="940" t="s">
        <v>440</v>
      </c>
      <c r="AG109" s="941"/>
      <c r="AH109" s="941"/>
      <c r="AI109" s="941"/>
      <c r="AJ109" s="942"/>
      <c r="AK109" s="940" t="s">
        <v>306</v>
      </c>
      <c r="AL109" s="941"/>
      <c r="AM109" s="941"/>
      <c r="AN109" s="941"/>
      <c r="AO109" s="942"/>
      <c r="AP109" s="940" t="s">
        <v>441</v>
      </c>
      <c r="AQ109" s="941"/>
      <c r="AR109" s="941"/>
      <c r="AS109" s="941"/>
      <c r="AT109" s="943"/>
      <c r="AU109" s="960" t="s">
        <v>438</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439</v>
      </c>
      <c r="BR109" s="941"/>
      <c r="BS109" s="941"/>
      <c r="BT109" s="941"/>
      <c r="BU109" s="942"/>
      <c r="BV109" s="940" t="s">
        <v>440</v>
      </c>
      <c r="BW109" s="941"/>
      <c r="BX109" s="941"/>
      <c r="BY109" s="941"/>
      <c r="BZ109" s="942"/>
      <c r="CA109" s="940" t="s">
        <v>306</v>
      </c>
      <c r="CB109" s="941"/>
      <c r="CC109" s="941"/>
      <c r="CD109" s="941"/>
      <c r="CE109" s="942"/>
      <c r="CF109" s="961" t="s">
        <v>441</v>
      </c>
      <c r="CG109" s="961"/>
      <c r="CH109" s="961"/>
      <c r="CI109" s="961"/>
      <c r="CJ109" s="961"/>
      <c r="CK109" s="940" t="s">
        <v>442</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439</v>
      </c>
      <c r="DH109" s="941"/>
      <c r="DI109" s="941"/>
      <c r="DJ109" s="941"/>
      <c r="DK109" s="942"/>
      <c r="DL109" s="940" t="s">
        <v>440</v>
      </c>
      <c r="DM109" s="941"/>
      <c r="DN109" s="941"/>
      <c r="DO109" s="941"/>
      <c r="DP109" s="942"/>
      <c r="DQ109" s="940" t="s">
        <v>306</v>
      </c>
      <c r="DR109" s="941"/>
      <c r="DS109" s="941"/>
      <c r="DT109" s="941"/>
      <c r="DU109" s="942"/>
      <c r="DV109" s="940" t="s">
        <v>441</v>
      </c>
      <c r="DW109" s="941"/>
      <c r="DX109" s="941"/>
      <c r="DY109" s="941"/>
      <c r="DZ109" s="943"/>
    </row>
    <row r="110" spans="1:131" s="248" customFormat="1" ht="26.2" customHeight="1" x14ac:dyDescent="0.2">
      <c r="A110" s="944" t="s">
        <v>443</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18698777</v>
      </c>
      <c r="AB110" s="948"/>
      <c r="AC110" s="948"/>
      <c r="AD110" s="948"/>
      <c r="AE110" s="949"/>
      <c r="AF110" s="950">
        <v>19162756</v>
      </c>
      <c r="AG110" s="948"/>
      <c r="AH110" s="948"/>
      <c r="AI110" s="948"/>
      <c r="AJ110" s="949"/>
      <c r="AK110" s="950">
        <v>18894997</v>
      </c>
      <c r="AL110" s="948"/>
      <c r="AM110" s="948"/>
      <c r="AN110" s="948"/>
      <c r="AO110" s="949"/>
      <c r="AP110" s="951">
        <v>21.6</v>
      </c>
      <c r="AQ110" s="952"/>
      <c r="AR110" s="952"/>
      <c r="AS110" s="952"/>
      <c r="AT110" s="953"/>
      <c r="AU110" s="954" t="s">
        <v>73</v>
      </c>
      <c r="AV110" s="955"/>
      <c r="AW110" s="955"/>
      <c r="AX110" s="955"/>
      <c r="AY110" s="955"/>
      <c r="AZ110" s="996" t="s">
        <v>444</v>
      </c>
      <c r="BA110" s="945"/>
      <c r="BB110" s="945"/>
      <c r="BC110" s="945"/>
      <c r="BD110" s="945"/>
      <c r="BE110" s="945"/>
      <c r="BF110" s="945"/>
      <c r="BG110" s="945"/>
      <c r="BH110" s="945"/>
      <c r="BI110" s="945"/>
      <c r="BJ110" s="945"/>
      <c r="BK110" s="945"/>
      <c r="BL110" s="945"/>
      <c r="BM110" s="945"/>
      <c r="BN110" s="945"/>
      <c r="BO110" s="945"/>
      <c r="BP110" s="946"/>
      <c r="BQ110" s="982">
        <v>170165514</v>
      </c>
      <c r="BR110" s="983"/>
      <c r="BS110" s="983"/>
      <c r="BT110" s="983"/>
      <c r="BU110" s="983"/>
      <c r="BV110" s="983">
        <v>168364164</v>
      </c>
      <c r="BW110" s="983"/>
      <c r="BX110" s="983"/>
      <c r="BY110" s="983"/>
      <c r="BZ110" s="983"/>
      <c r="CA110" s="983">
        <v>168223780</v>
      </c>
      <c r="CB110" s="983"/>
      <c r="CC110" s="983"/>
      <c r="CD110" s="983"/>
      <c r="CE110" s="983"/>
      <c r="CF110" s="997">
        <v>192.4</v>
      </c>
      <c r="CG110" s="998"/>
      <c r="CH110" s="998"/>
      <c r="CI110" s="998"/>
      <c r="CJ110" s="998"/>
      <c r="CK110" s="999" t="s">
        <v>445</v>
      </c>
      <c r="CL110" s="1000"/>
      <c r="CM110" s="979" t="s">
        <v>446</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v>3338904</v>
      </c>
      <c r="DH110" s="983"/>
      <c r="DI110" s="983"/>
      <c r="DJ110" s="983"/>
      <c r="DK110" s="983"/>
      <c r="DL110" s="983">
        <v>1272679</v>
      </c>
      <c r="DM110" s="983"/>
      <c r="DN110" s="983"/>
      <c r="DO110" s="983"/>
      <c r="DP110" s="983"/>
      <c r="DQ110" s="983">
        <v>1077243</v>
      </c>
      <c r="DR110" s="983"/>
      <c r="DS110" s="983"/>
      <c r="DT110" s="983"/>
      <c r="DU110" s="983"/>
      <c r="DV110" s="984">
        <v>1.2</v>
      </c>
      <c r="DW110" s="984"/>
      <c r="DX110" s="984"/>
      <c r="DY110" s="984"/>
      <c r="DZ110" s="985"/>
    </row>
    <row r="111" spans="1:131" s="248" customFormat="1" ht="26.2" customHeight="1" x14ac:dyDescent="0.2">
      <c r="A111" s="986" t="s">
        <v>447</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396</v>
      </c>
      <c r="AB111" s="990"/>
      <c r="AC111" s="990"/>
      <c r="AD111" s="990"/>
      <c r="AE111" s="991"/>
      <c r="AF111" s="992" t="s">
        <v>448</v>
      </c>
      <c r="AG111" s="990"/>
      <c r="AH111" s="990"/>
      <c r="AI111" s="990"/>
      <c r="AJ111" s="991"/>
      <c r="AK111" s="992" t="s">
        <v>448</v>
      </c>
      <c r="AL111" s="990"/>
      <c r="AM111" s="990"/>
      <c r="AN111" s="990"/>
      <c r="AO111" s="991"/>
      <c r="AP111" s="993" t="s">
        <v>448</v>
      </c>
      <c r="AQ111" s="994"/>
      <c r="AR111" s="994"/>
      <c r="AS111" s="994"/>
      <c r="AT111" s="995"/>
      <c r="AU111" s="956"/>
      <c r="AV111" s="957"/>
      <c r="AW111" s="957"/>
      <c r="AX111" s="957"/>
      <c r="AY111" s="957"/>
      <c r="AZ111" s="1005" t="s">
        <v>449</v>
      </c>
      <c r="BA111" s="1006"/>
      <c r="BB111" s="1006"/>
      <c r="BC111" s="1006"/>
      <c r="BD111" s="1006"/>
      <c r="BE111" s="1006"/>
      <c r="BF111" s="1006"/>
      <c r="BG111" s="1006"/>
      <c r="BH111" s="1006"/>
      <c r="BI111" s="1006"/>
      <c r="BJ111" s="1006"/>
      <c r="BK111" s="1006"/>
      <c r="BL111" s="1006"/>
      <c r="BM111" s="1006"/>
      <c r="BN111" s="1006"/>
      <c r="BO111" s="1006"/>
      <c r="BP111" s="1007"/>
      <c r="BQ111" s="975">
        <v>3704479</v>
      </c>
      <c r="BR111" s="976"/>
      <c r="BS111" s="976"/>
      <c r="BT111" s="976"/>
      <c r="BU111" s="976"/>
      <c r="BV111" s="976">
        <v>1448253</v>
      </c>
      <c r="BW111" s="976"/>
      <c r="BX111" s="976"/>
      <c r="BY111" s="976"/>
      <c r="BZ111" s="976"/>
      <c r="CA111" s="976">
        <v>1077243</v>
      </c>
      <c r="CB111" s="976"/>
      <c r="CC111" s="976"/>
      <c r="CD111" s="976"/>
      <c r="CE111" s="976"/>
      <c r="CF111" s="970">
        <v>1.2</v>
      </c>
      <c r="CG111" s="971"/>
      <c r="CH111" s="971"/>
      <c r="CI111" s="971"/>
      <c r="CJ111" s="971"/>
      <c r="CK111" s="1001"/>
      <c r="CL111" s="1002"/>
      <c r="CM111" s="972" t="s">
        <v>450</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448</v>
      </c>
      <c r="DH111" s="976"/>
      <c r="DI111" s="976"/>
      <c r="DJ111" s="976"/>
      <c r="DK111" s="976"/>
      <c r="DL111" s="976" t="s">
        <v>448</v>
      </c>
      <c r="DM111" s="976"/>
      <c r="DN111" s="976"/>
      <c r="DO111" s="976"/>
      <c r="DP111" s="976"/>
      <c r="DQ111" s="976" t="s">
        <v>448</v>
      </c>
      <c r="DR111" s="976"/>
      <c r="DS111" s="976"/>
      <c r="DT111" s="976"/>
      <c r="DU111" s="976"/>
      <c r="DV111" s="977" t="s">
        <v>451</v>
      </c>
      <c r="DW111" s="977"/>
      <c r="DX111" s="977"/>
      <c r="DY111" s="977"/>
      <c r="DZ111" s="978"/>
    </row>
    <row r="112" spans="1:131" s="248" customFormat="1" ht="26.2" customHeight="1" x14ac:dyDescent="0.2">
      <c r="A112" s="1008" t="s">
        <v>452</v>
      </c>
      <c r="B112" s="1009"/>
      <c r="C112" s="1006" t="s">
        <v>453</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448</v>
      </c>
      <c r="AB112" s="1015"/>
      <c r="AC112" s="1015"/>
      <c r="AD112" s="1015"/>
      <c r="AE112" s="1016"/>
      <c r="AF112" s="1017" t="s">
        <v>448</v>
      </c>
      <c r="AG112" s="1015"/>
      <c r="AH112" s="1015"/>
      <c r="AI112" s="1015"/>
      <c r="AJ112" s="1016"/>
      <c r="AK112" s="1017" t="s">
        <v>396</v>
      </c>
      <c r="AL112" s="1015"/>
      <c r="AM112" s="1015"/>
      <c r="AN112" s="1015"/>
      <c r="AO112" s="1016"/>
      <c r="AP112" s="1018" t="s">
        <v>448</v>
      </c>
      <c r="AQ112" s="1019"/>
      <c r="AR112" s="1019"/>
      <c r="AS112" s="1019"/>
      <c r="AT112" s="1020"/>
      <c r="AU112" s="956"/>
      <c r="AV112" s="957"/>
      <c r="AW112" s="957"/>
      <c r="AX112" s="957"/>
      <c r="AY112" s="957"/>
      <c r="AZ112" s="1005" t="s">
        <v>454</v>
      </c>
      <c r="BA112" s="1006"/>
      <c r="BB112" s="1006"/>
      <c r="BC112" s="1006"/>
      <c r="BD112" s="1006"/>
      <c r="BE112" s="1006"/>
      <c r="BF112" s="1006"/>
      <c r="BG112" s="1006"/>
      <c r="BH112" s="1006"/>
      <c r="BI112" s="1006"/>
      <c r="BJ112" s="1006"/>
      <c r="BK112" s="1006"/>
      <c r="BL112" s="1006"/>
      <c r="BM112" s="1006"/>
      <c r="BN112" s="1006"/>
      <c r="BO112" s="1006"/>
      <c r="BP112" s="1007"/>
      <c r="BQ112" s="975">
        <v>47556933</v>
      </c>
      <c r="BR112" s="976"/>
      <c r="BS112" s="976"/>
      <c r="BT112" s="976"/>
      <c r="BU112" s="976"/>
      <c r="BV112" s="976">
        <v>43621959</v>
      </c>
      <c r="BW112" s="976"/>
      <c r="BX112" s="976"/>
      <c r="BY112" s="976"/>
      <c r="BZ112" s="976"/>
      <c r="CA112" s="976">
        <v>40828323</v>
      </c>
      <c r="CB112" s="976"/>
      <c r="CC112" s="976"/>
      <c r="CD112" s="976"/>
      <c r="CE112" s="976"/>
      <c r="CF112" s="970">
        <v>46.7</v>
      </c>
      <c r="CG112" s="971"/>
      <c r="CH112" s="971"/>
      <c r="CI112" s="971"/>
      <c r="CJ112" s="971"/>
      <c r="CK112" s="1001"/>
      <c r="CL112" s="1002"/>
      <c r="CM112" s="972" t="s">
        <v>455</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448</v>
      </c>
      <c r="DH112" s="976"/>
      <c r="DI112" s="976"/>
      <c r="DJ112" s="976"/>
      <c r="DK112" s="976"/>
      <c r="DL112" s="976" t="s">
        <v>456</v>
      </c>
      <c r="DM112" s="976"/>
      <c r="DN112" s="976"/>
      <c r="DO112" s="976"/>
      <c r="DP112" s="976"/>
      <c r="DQ112" s="976" t="s">
        <v>448</v>
      </c>
      <c r="DR112" s="976"/>
      <c r="DS112" s="976"/>
      <c r="DT112" s="976"/>
      <c r="DU112" s="976"/>
      <c r="DV112" s="977" t="s">
        <v>448</v>
      </c>
      <c r="DW112" s="977"/>
      <c r="DX112" s="977"/>
      <c r="DY112" s="977"/>
      <c r="DZ112" s="978"/>
    </row>
    <row r="113" spans="1:130" s="248" customFormat="1" ht="26.2" customHeight="1" x14ac:dyDescent="0.2">
      <c r="A113" s="1010"/>
      <c r="B113" s="1011"/>
      <c r="C113" s="1006" t="s">
        <v>457</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3721367</v>
      </c>
      <c r="AB113" s="990"/>
      <c r="AC113" s="990"/>
      <c r="AD113" s="990"/>
      <c r="AE113" s="991"/>
      <c r="AF113" s="992">
        <v>3111739</v>
      </c>
      <c r="AG113" s="990"/>
      <c r="AH113" s="990"/>
      <c r="AI113" s="990"/>
      <c r="AJ113" s="991"/>
      <c r="AK113" s="992">
        <v>3343105</v>
      </c>
      <c r="AL113" s="990"/>
      <c r="AM113" s="990"/>
      <c r="AN113" s="990"/>
      <c r="AO113" s="991"/>
      <c r="AP113" s="993">
        <v>3.8</v>
      </c>
      <c r="AQ113" s="994"/>
      <c r="AR113" s="994"/>
      <c r="AS113" s="994"/>
      <c r="AT113" s="995"/>
      <c r="AU113" s="956"/>
      <c r="AV113" s="957"/>
      <c r="AW113" s="957"/>
      <c r="AX113" s="957"/>
      <c r="AY113" s="957"/>
      <c r="AZ113" s="1005" t="s">
        <v>458</v>
      </c>
      <c r="BA113" s="1006"/>
      <c r="BB113" s="1006"/>
      <c r="BC113" s="1006"/>
      <c r="BD113" s="1006"/>
      <c r="BE113" s="1006"/>
      <c r="BF113" s="1006"/>
      <c r="BG113" s="1006"/>
      <c r="BH113" s="1006"/>
      <c r="BI113" s="1006"/>
      <c r="BJ113" s="1006"/>
      <c r="BK113" s="1006"/>
      <c r="BL113" s="1006"/>
      <c r="BM113" s="1006"/>
      <c r="BN113" s="1006"/>
      <c r="BO113" s="1006"/>
      <c r="BP113" s="1007"/>
      <c r="BQ113" s="975" t="s">
        <v>448</v>
      </c>
      <c r="BR113" s="976"/>
      <c r="BS113" s="976"/>
      <c r="BT113" s="976"/>
      <c r="BU113" s="976"/>
      <c r="BV113" s="976" t="s">
        <v>448</v>
      </c>
      <c r="BW113" s="976"/>
      <c r="BX113" s="976"/>
      <c r="BY113" s="976"/>
      <c r="BZ113" s="976"/>
      <c r="CA113" s="976" t="s">
        <v>448</v>
      </c>
      <c r="CB113" s="976"/>
      <c r="CC113" s="976"/>
      <c r="CD113" s="976"/>
      <c r="CE113" s="976"/>
      <c r="CF113" s="970" t="s">
        <v>448</v>
      </c>
      <c r="CG113" s="971"/>
      <c r="CH113" s="971"/>
      <c r="CI113" s="971"/>
      <c r="CJ113" s="971"/>
      <c r="CK113" s="1001"/>
      <c r="CL113" s="1002"/>
      <c r="CM113" s="972" t="s">
        <v>459</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460</v>
      </c>
      <c r="DH113" s="1015"/>
      <c r="DI113" s="1015"/>
      <c r="DJ113" s="1015"/>
      <c r="DK113" s="1016"/>
      <c r="DL113" s="1017" t="s">
        <v>461</v>
      </c>
      <c r="DM113" s="1015"/>
      <c r="DN113" s="1015"/>
      <c r="DO113" s="1015"/>
      <c r="DP113" s="1016"/>
      <c r="DQ113" s="1017" t="s">
        <v>456</v>
      </c>
      <c r="DR113" s="1015"/>
      <c r="DS113" s="1015"/>
      <c r="DT113" s="1015"/>
      <c r="DU113" s="1016"/>
      <c r="DV113" s="1018" t="s">
        <v>396</v>
      </c>
      <c r="DW113" s="1019"/>
      <c r="DX113" s="1019"/>
      <c r="DY113" s="1019"/>
      <c r="DZ113" s="1020"/>
    </row>
    <row r="114" spans="1:130" s="248" customFormat="1" ht="26.2" customHeight="1" x14ac:dyDescent="0.2">
      <c r="A114" s="1010"/>
      <c r="B114" s="1011"/>
      <c r="C114" s="1006" t="s">
        <v>462</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483</v>
      </c>
      <c r="AB114" s="1015"/>
      <c r="AC114" s="1015"/>
      <c r="AD114" s="1015"/>
      <c r="AE114" s="1016"/>
      <c r="AF114" s="1017" t="s">
        <v>460</v>
      </c>
      <c r="AG114" s="1015"/>
      <c r="AH114" s="1015"/>
      <c r="AI114" s="1015"/>
      <c r="AJ114" s="1016"/>
      <c r="AK114" s="1017" t="s">
        <v>456</v>
      </c>
      <c r="AL114" s="1015"/>
      <c r="AM114" s="1015"/>
      <c r="AN114" s="1015"/>
      <c r="AO114" s="1016"/>
      <c r="AP114" s="1018" t="s">
        <v>448</v>
      </c>
      <c r="AQ114" s="1019"/>
      <c r="AR114" s="1019"/>
      <c r="AS114" s="1019"/>
      <c r="AT114" s="1020"/>
      <c r="AU114" s="956"/>
      <c r="AV114" s="957"/>
      <c r="AW114" s="957"/>
      <c r="AX114" s="957"/>
      <c r="AY114" s="957"/>
      <c r="AZ114" s="1005" t="s">
        <v>463</v>
      </c>
      <c r="BA114" s="1006"/>
      <c r="BB114" s="1006"/>
      <c r="BC114" s="1006"/>
      <c r="BD114" s="1006"/>
      <c r="BE114" s="1006"/>
      <c r="BF114" s="1006"/>
      <c r="BG114" s="1006"/>
      <c r="BH114" s="1006"/>
      <c r="BI114" s="1006"/>
      <c r="BJ114" s="1006"/>
      <c r="BK114" s="1006"/>
      <c r="BL114" s="1006"/>
      <c r="BM114" s="1006"/>
      <c r="BN114" s="1006"/>
      <c r="BO114" s="1006"/>
      <c r="BP114" s="1007"/>
      <c r="BQ114" s="975">
        <v>23056969</v>
      </c>
      <c r="BR114" s="976"/>
      <c r="BS114" s="976"/>
      <c r="BT114" s="976"/>
      <c r="BU114" s="976"/>
      <c r="BV114" s="976">
        <v>23072684</v>
      </c>
      <c r="BW114" s="976"/>
      <c r="BX114" s="976"/>
      <c r="BY114" s="976"/>
      <c r="BZ114" s="976"/>
      <c r="CA114" s="976">
        <v>23459274</v>
      </c>
      <c r="CB114" s="976"/>
      <c r="CC114" s="976"/>
      <c r="CD114" s="976"/>
      <c r="CE114" s="976"/>
      <c r="CF114" s="970">
        <v>26.8</v>
      </c>
      <c r="CG114" s="971"/>
      <c r="CH114" s="971"/>
      <c r="CI114" s="971"/>
      <c r="CJ114" s="971"/>
      <c r="CK114" s="1001"/>
      <c r="CL114" s="1002"/>
      <c r="CM114" s="972" t="s">
        <v>464</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448</v>
      </c>
      <c r="DH114" s="1015"/>
      <c r="DI114" s="1015"/>
      <c r="DJ114" s="1015"/>
      <c r="DK114" s="1016"/>
      <c r="DL114" s="1017" t="s">
        <v>448</v>
      </c>
      <c r="DM114" s="1015"/>
      <c r="DN114" s="1015"/>
      <c r="DO114" s="1015"/>
      <c r="DP114" s="1016"/>
      <c r="DQ114" s="1017" t="s">
        <v>448</v>
      </c>
      <c r="DR114" s="1015"/>
      <c r="DS114" s="1015"/>
      <c r="DT114" s="1015"/>
      <c r="DU114" s="1016"/>
      <c r="DV114" s="1018" t="s">
        <v>448</v>
      </c>
      <c r="DW114" s="1019"/>
      <c r="DX114" s="1019"/>
      <c r="DY114" s="1019"/>
      <c r="DZ114" s="1020"/>
    </row>
    <row r="115" spans="1:130" s="248" customFormat="1" ht="26.2" customHeight="1" x14ac:dyDescent="0.2">
      <c r="A115" s="1010"/>
      <c r="B115" s="1011"/>
      <c r="C115" s="1006" t="s">
        <v>465</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346339</v>
      </c>
      <c r="AB115" s="990"/>
      <c r="AC115" s="990"/>
      <c r="AD115" s="990"/>
      <c r="AE115" s="991"/>
      <c r="AF115" s="992">
        <v>336092</v>
      </c>
      <c r="AG115" s="990"/>
      <c r="AH115" s="990"/>
      <c r="AI115" s="990"/>
      <c r="AJ115" s="991"/>
      <c r="AK115" s="992">
        <v>627433</v>
      </c>
      <c r="AL115" s="990"/>
      <c r="AM115" s="990"/>
      <c r="AN115" s="990"/>
      <c r="AO115" s="991"/>
      <c r="AP115" s="993">
        <v>0.7</v>
      </c>
      <c r="AQ115" s="994"/>
      <c r="AR115" s="994"/>
      <c r="AS115" s="994"/>
      <c r="AT115" s="995"/>
      <c r="AU115" s="956"/>
      <c r="AV115" s="957"/>
      <c r="AW115" s="957"/>
      <c r="AX115" s="957"/>
      <c r="AY115" s="957"/>
      <c r="AZ115" s="1005" t="s">
        <v>466</v>
      </c>
      <c r="BA115" s="1006"/>
      <c r="BB115" s="1006"/>
      <c r="BC115" s="1006"/>
      <c r="BD115" s="1006"/>
      <c r="BE115" s="1006"/>
      <c r="BF115" s="1006"/>
      <c r="BG115" s="1006"/>
      <c r="BH115" s="1006"/>
      <c r="BI115" s="1006"/>
      <c r="BJ115" s="1006"/>
      <c r="BK115" s="1006"/>
      <c r="BL115" s="1006"/>
      <c r="BM115" s="1006"/>
      <c r="BN115" s="1006"/>
      <c r="BO115" s="1006"/>
      <c r="BP115" s="1007"/>
      <c r="BQ115" s="975" t="s">
        <v>448</v>
      </c>
      <c r="BR115" s="976"/>
      <c r="BS115" s="976"/>
      <c r="BT115" s="976"/>
      <c r="BU115" s="976"/>
      <c r="BV115" s="976" t="s">
        <v>448</v>
      </c>
      <c r="BW115" s="976"/>
      <c r="BX115" s="976"/>
      <c r="BY115" s="976"/>
      <c r="BZ115" s="976"/>
      <c r="CA115" s="976">
        <v>440</v>
      </c>
      <c r="CB115" s="976"/>
      <c r="CC115" s="976"/>
      <c r="CD115" s="976"/>
      <c r="CE115" s="976"/>
      <c r="CF115" s="970">
        <v>0</v>
      </c>
      <c r="CG115" s="971"/>
      <c r="CH115" s="971"/>
      <c r="CI115" s="971"/>
      <c r="CJ115" s="971"/>
      <c r="CK115" s="1001"/>
      <c r="CL115" s="1002"/>
      <c r="CM115" s="1005" t="s">
        <v>467</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460</v>
      </c>
      <c r="DH115" s="1015"/>
      <c r="DI115" s="1015"/>
      <c r="DJ115" s="1015"/>
      <c r="DK115" s="1016"/>
      <c r="DL115" s="1017" t="s">
        <v>448</v>
      </c>
      <c r="DM115" s="1015"/>
      <c r="DN115" s="1015"/>
      <c r="DO115" s="1015"/>
      <c r="DP115" s="1016"/>
      <c r="DQ115" s="1017" t="s">
        <v>448</v>
      </c>
      <c r="DR115" s="1015"/>
      <c r="DS115" s="1015"/>
      <c r="DT115" s="1015"/>
      <c r="DU115" s="1016"/>
      <c r="DV115" s="1018" t="s">
        <v>461</v>
      </c>
      <c r="DW115" s="1019"/>
      <c r="DX115" s="1019"/>
      <c r="DY115" s="1019"/>
      <c r="DZ115" s="1020"/>
    </row>
    <row r="116" spans="1:130" s="248" customFormat="1" ht="26.2" customHeight="1" x14ac:dyDescent="0.2">
      <c r="A116" s="1012"/>
      <c r="B116" s="1013"/>
      <c r="C116" s="1021" t="s">
        <v>468</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396</v>
      </c>
      <c r="AB116" s="1015"/>
      <c r="AC116" s="1015"/>
      <c r="AD116" s="1015"/>
      <c r="AE116" s="1016"/>
      <c r="AF116" s="1017" t="s">
        <v>448</v>
      </c>
      <c r="AG116" s="1015"/>
      <c r="AH116" s="1015"/>
      <c r="AI116" s="1015"/>
      <c r="AJ116" s="1016"/>
      <c r="AK116" s="1017" t="s">
        <v>448</v>
      </c>
      <c r="AL116" s="1015"/>
      <c r="AM116" s="1015"/>
      <c r="AN116" s="1015"/>
      <c r="AO116" s="1016"/>
      <c r="AP116" s="1018" t="s">
        <v>448</v>
      </c>
      <c r="AQ116" s="1019"/>
      <c r="AR116" s="1019"/>
      <c r="AS116" s="1019"/>
      <c r="AT116" s="1020"/>
      <c r="AU116" s="956"/>
      <c r="AV116" s="957"/>
      <c r="AW116" s="957"/>
      <c r="AX116" s="957"/>
      <c r="AY116" s="957"/>
      <c r="AZ116" s="1023" t="s">
        <v>469</v>
      </c>
      <c r="BA116" s="1024"/>
      <c r="BB116" s="1024"/>
      <c r="BC116" s="1024"/>
      <c r="BD116" s="1024"/>
      <c r="BE116" s="1024"/>
      <c r="BF116" s="1024"/>
      <c r="BG116" s="1024"/>
      <c r="BH116" s="1024"/>
      <c r="BI116" s="1024"/>
      <c r="BJ116" s="1024"/>
      <c r="BK116" s="1024"/>
      <c r="BL116" s="1024"/>
      <c r="BM116" s="1024"/>
      <c r="BN116" s="1024"/>
      <c r="BO116" s="1024"/>
      <c r="BP116" s="1025"/>
      <c r="BQ116" s="975" t="s">
        <v>396</v>
      </c>
      <c r="BR116" s="976"/>
      <c r="BS116" s="976"/>
      <c r="BT116" s="976"/>
      <c r="BU116" s="976"/>
      <c r="BV116" s="976" t="s">
        <v>448</v>
      </c>
      <c r="BW116" s="976"/>
      <c r="BX116" s="976"/>
      <c r="BY116" s="976"/>
      <c r="BZ116" s="976"/>
      <c r="CA116" s="976" t="s">
        <v>448</v>
      </c>
      <c r="CB116" s="976"/>
      <c r="CC116" s="976"/>
      <c r="CD116" s="976"/>
      <c r="CE116" s="976"/>
      <c r="CF116" s="970" t="s">
        <v>448</v>
      </c>
      <c r="CG116" s="971"/>
      <c r="CH116" s="971"/>
      <c r="CI116" s="971"/>
      <c r="CJ116" s="971"/>
      <c r="CK116" s="1001"/>
      <c r="CL116" s="1002"/>
      <c r="CM116" s="972" t="s">
        <v>470</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448</v>
      </c>
      <c r="DH116" s="1015"/>
      <c r="DI116" s="1015"/>
      <c r="DJ116" s="1015"/>
      <c r="DK116" s="1016"/>
      <c r="DL116" s="1017" t="s">
        <v>471</v>
      </c>
      <c r="DM116" s="1015"/>
      <c r="DN116" s="1015"/>
      <c r="DO116" s="1015"/>
      <c r="DP116" s="1016"/>
      <c r="DQ116" s="1017" t="s">
        <v>448</v>
      </c>
      <c r="DR116" s="1015"/>
      <c r="DS116" s="1015"/>
      <c r="DT116" s="1015"/>
      <c r="DU116" s="1016"/>
      <c r="DV116" s="1018" t="s">
        <v>471</v>
      </c>
      <c r="DW116" s="1019"/>
      <c r="DX116" s="1019"/>
      <c r="DY116" s="1019"/>
      <c r="DZ116" s="1020"/>
    </row>
    <row r="117" spans="1:130" s="248" customFormat="1" ht="26.2" customHeight="1" x14ac:dyDescent="0.2">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472</v>
      </c>
      <c r="Z117" s="942"/>
      <c r="AA117" s="1032">
        <v>22766966</v>
      </c>
      <c r="AB117" s="1033"/>
      <c r="AC117" s="1033"/>
      <c r="AD117" s="1033"/>
      <c r="AE117" s="1034"/>
      <c r="AF117" s="1035">
        <v>22610587</v>
      </c>
      <c r="AG117" s="1033"/>
      <c r="AH117" s="1033"/>
      <c r="AI117" s="1033"/>
      <c r="AJ117" s="1034"/>
      <c r="AK117" s="1035">
        <v>22865535</v>
      </c>
      <c r="AL117" s="1033"/>
      <c r="AM117" s="1033"/>
      <c r="AN117" s="1033"/>
      <c r="AO117" s="1034"/>
      <c r="AP117" s="1036"/>
      <c r="AQ117" s="1037"/>
      <c r="AR117" s="1037"/>
      <c r="AS117" s="1037"/>
      <c r="AT117" s="1038"/>
      <c r="AU117" s="956"/>
      <c r="AV117" s="957"/>
      <c r="AW117" s="957"/>
      <c r="AX117" s="957"/>
      <c r="AY117" s="957"/>
      <c r="AZ117" s="1023" t="s">
        <v>473</v>
      </c>
      <c r="BA117" s="1024"/>
      <c r="BB117" s="1024"/>
      <c r="BC117" s="1024"/>
      <c r="BD117" s="1024"/>
      <c r="BE117" s="1024"/>
      <c r="BF117" s="1024"/>
      <c r="BG117" s="1024"/>
      <c r="BH117" s="1024"/>
      <c r="BI117" s="1024"/>
      <c r="BJ117" s="1024"/>
      <c r="BK117" s="1024"/>
      <c r="BL117" s="1024"/>
      <c r="BM117" s="1024"/>
      <c r="BN117" s="1024"/>
      <c r="BO117" s="1024"/>
      <c r="BP117" s="1025"/>
      <c r="BQ117" s="975" t="s">
        <v>448</v>
      </c>
      <c r="BR117" s="976"/>
      <c r="BS117" s="976"/>
      <c r="BT117" s="976"/>
      <c r="BU117" s="976"/>
      <c r="BV117" s="976" t="s">
        <v>448</v>
      </c>
      <c r="BW117" s="976"/>
      <c r="BX117" s="976"/>
      <c r="BY117" s="976"/>
      <c r="BZ117" s="976"/>
      <c r="CA117" s="976" t="s">
        <v>448</v>
      </c>
      <c r="CB117" s="976"/>
      <c r="CC117" s="976"/>
      <c r="CD117" s="976"/>
      <c r="CE117" s="976"/>
      <c r="CF117" s="970" t="s">
        <v>448</v>
      </c>
      <c r="CG117" s="971"/>
      <c r="CH117" s="971"/>
      <c r="CI117" s="971"/>
      <c r="CJ117" s="971"/>
      <c r="CK117" s="1001"/>
      <c r="CL117" s="1002"/>
      <c r="CM117" s="972" t="s">
        <v>474</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448</v>
      </c>
      <c r="DH117" s="1015"/>
      <c r="DI117" s="1015"/>
      <c r="DJ117" s="1015"/>
      <c r="DK117" s="1016"/>
      <c r="DL117" s="1017" t="s">
        <v>461</v>
      </c>
      <c r="DM117" s="1015"/>
      <c r="DN117" s="1015"/>
      <c r="DO117" s="1015"/>
      <c r="DP117" s="1016"/>
      <c r="DQ117" s="1017" t="s">
        <v>448</v>
      </c>
      <c r="DR117" s="1015"/>
      <c r="DS117" s="1015"/>
      <c r="DT117" s="1015"/>
      <c r="DU117" s="1016"/>
      <c r="DV117" s="1018" t="s">
        <v>448</v>
      </c>
      <c r="DW117" s="1019"/>
      <c r="DX117" s="1019"/>
      <c r="DY117" s="1019"/>
      <c r="DZ117" s="1020"/>
    </row>
    <row r="118" spans="1:130" s="248" customFormat="1" ht="26.2" customHeight="1" x14ac:dyDescent="0.2">
      <c r="A118" s="960" t="s">
        <v>442</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439</v>
      </c>
      <c r="AB118" s="941"/>
      <c r="AC118" s="941"/>
      <c r="AD118" s="941"/>
      <c r="AE118" s="942"/>
      <c r="AF118" s="940" t="s">
        <v>440</v>
      </c>
      <c r="AG118" s="941"/>
      <c r="AH118" s="941"/>
      <c r="AI118" s="941"/>
      <c r="AJ118" s="942"/>
      <c r="AK118" s="940" t="s">
        <v>306</v>
      </c>
      <c r="AL118" s="941"/>
      <c r="AM118" s="941"/>
      <c r="AN118" s="941"/>
      <c r="AO118" s="942"/>
      <c r="AP118" s="1027" t="s">
        <v>441</v>
      </c>
      <c r="AQ118" s="1028"/>
      <c r="AR118" s="1028"/>
      <c r="AS118" s="1028"/>
      <c r="AT118" s="1029"/>
      <c r="AU118" s="956"/>
      <c r="AV118" s="957"/>
      <c r="AW118" s="957"/>
      <c r="AX118" s="957"/>
      <c r="AY118" s="957"/>
      <c r="AZ118" s="1030" t="s">
        <v>475</v>
      </c>
      <c r="BA118" s="1021"/>
      <c r="BB118" s="1021"/>
      <c r="BC118" s="1021"/>
      <c r="BD118" s="1021"/>
      <c r="BE118" s="1021"/>
      <c r="BF118" s="1021"/>
      <c r="BG118" s="1021"/>
      <c r="BH118" s="1021"/>
      <c r="BI118" s="1021"/>
      <c r="BJ118" s="1021"/>
      <c r="BK118" s="1021"/>
      <c r="BL118" s="1021"/>
      <c r="BM118" s="1021"/>
      <c r="BN118" s="1021"/>
      <c r="BO118" s="1021"/>
      <c r="BP118" s="1022"/>
      <c r="BQ118" s="1053" t="s">
        <v>461</v>
      </c>
      <c r="BR118" s="1054"/>
      <c r="BS118" s="1054"/>
      <c r="BT118" s="1054"/>
      <c r="BU118" s="1054"/>
      <c r="BV118" s="1054" t="s">
        <v>448</v>
      </c>
      <c r="BW118" s="1054"/>
      <c r="BX118" s="1054"/>
      <c r="BY118" s="1054"/>
      <c r="BZ118" s="1054"/>
      <c r="CA118" s="1054" t="s">
        <v>471</v>
      </c>
      <c r="CB118" s="1054"/>
      <c r="CC118" s="1054"/>
      <c r="CD118" s="1054"/>
      <c r="CE118" s="1054"/>
      <c r="CF118" s="970" t="s">
        <v>448</v>
      </c>
      <c r="CG118" s="971"/>
      <c r="CH118" s="971"/>
      <c r="CI118" s="971"/>
      <c r="CJ118" s="971"/>
      <c r="CK118" s="1001"/>
      <c r="CL118" s="1002"/>
      <c r="CM118" s="972" t="s">
        <v>476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448</v>
      </c>
      <c r="DH118" s="1015"/>
      <c r="DI118" s="1015"/>
      <c r="DJ118" s="1015"/>
      <c r="DK118" s="1016"/>
      <c r="DL118" s="1017" t="s">
        <v>461</v>
      </c>
      <c r="DM118" s="1015"/>
      <c r="DN118" s="1015"/>
      <c r="DO118" s="1015"/>
      <c r="DP118" s="1016"/>
      <c r="DQ118" s="1017" t="s">
        <v>448</v>
      </c>
      <c r="DR118" s="1015"/>
      <c r="DS118" s="1015"/>
      <c r="DT118" s="1015"/>
      <c r="DU118" s="1016"/>
      <c r="DV118" s="1018" t="s">
        <v>448</v>
      </c>
      <c r="DW118" s="1019"/>
      <c r="DX118" s="1019"/>
      <c r="DY118" s="1019"/>
      <c r="DZ118" s="1020"/>
    </row>
    <row r="119" spans="1:130" s="248" customFormat="1" ht="26.2" customHeight="1" x14ac:dyDescent="0.2">
      <c r="A119" s="1114" t="s">
        <v>445</v>
      </c>
      <c r="B119" s="1000"/>
      <c r="C119" s="979" t="s">
        <v>446</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v>156338</v>
      </c>
      <c r="AB119" s="948"/>
      <c r="AC119" s="948"/>
      <c r="AD119" s="948"/>
      <c r="AE119" s="949"/>
      <c r="AF119" s="950">
        <v>146091</v>
      </c>
      <c r="AG119" s="948"/>
      <c r="AH119" s="948"/>
      <c r="AI119" s="948"/>
      <c r="AJ119" s="949"/>
      <c r="AK119" s="950">
        <v>451842</v>
      </c>
      <c r="AL119" s="948"/>
      <c r="AM119" s="948"/>
      <c r="AN119" s="948"/>
      <c r="AO119" s="949"/>
      <c r="AP119" s="951">
        <v>0.5</v>
      </c>
      <c r="AQ119" s="952"/>
      <c r="AR119" s="952"/>
      <c r="AS119" s="952"/>
      <c r="AT119" s="953"/>
      <c r="AU119" s="958"/>
      <c r="AV119" s="959"/>
      <c r="AW119" s="959"/>
      <c r="AX119" s="959"/>
      <c r="AY119" s="959"/>
      <c r="AZ119" s="279" t="s">
        <v>186</v>
      </c>
      <c r="BA119" s="279"/>
      <c r="BB119" s="279"/>
      <c r="BC119" s="279"/>
      <c r="BD119" s="279"/>
      <c r="BE119" s="279"/>
      <c r="BF119" s="279"/>
      <c r="BG119" s="279"/>
      <c r="BH119" s="279"/>
      <c r="BI119" s="279"/>
      <c r="BJ119" s="279"/>
      <c r="BK119" s="279"/>
      <c r="BL119" s="279"/>
      <c r="BM119" s="279"/>
      <c r="BN119" s="279"/>
      <c r="BO119" s="1031" t="s">
        <v>477</v>
      </c>
      <c r="BP119" s="1062"/>
      <c r="BQ119" s="1053">
        <v>244483895</v>
      </c>
      <c r="BR119" s="1054"/>
      <c r="BS119" s="1054"/>
      <c r="BT119" s="1054"/>
      <c r="BU119" s="1054"/>
      <c r="BV119" s="1054">
        <v>236507060</v>
      </c>
      <c r="BW119" s="1054"/>
      <c r="BX119" s="1054"/>
      <c r="BY119" s="1054"/>
      <c r="BZ119" s="1054"/>
      <c r="CA119" s="1054">
        <v>233589060</v>
      </c>
      <c r="CB119" s="1054"/>
      <c r="CC119" s="1054"/>
      <c r="CD119" s="1054"/>
      <c r="CE119" s="1054"/>
      <c r="CF119" s="1055"/>
      <c r="CG119" s="1056"/>
      <c r="CH119" s="1056"/>
      <c r="CI119" s="1056"/>
      <c r="CJ119" s="1057"/>
      <c r="CK119" s="1003"/>
      <c r="CL119" s="1004"/>
      <c r="CM119" s="1058" t="s">
        <v>478</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365575</v>
      </c>
      <c r="DH119" s="1040"/>
      <c r="DI119" s="1040"/>
      <c r="DJ119" s="1040"/>
      <c r="DK119" s="1041"/>
      <c r="DL119" s="1039">
        <v>175574</v>
      </c>
      <c r="DM119" s="1040"/>
      <c r="DN119" s="1040"/>
      <c r="DO119" s="1040"/>
      <c r="DP119" s="1041"/>
      <c r="DQ119" s="1039" t="s">
        <v>448</v>
      </c>
      <c r="DR119" s="1040"/>
      <c r="DS119" s="1040"/>
      <c r="DT119" s="1040"/>
      <c r="DU119" s="1041"/>
      <c r="DV119" s="1042" t="s">
        <v>461</v>
      </c>
      <c r="DW119" s="1043"/>
      <c r="DX119" s="1043"/>
      <c r="DY119" s="1043"/>
      <c r="DZ119" s="1044"/>
    </row>
    <row r="120" spans="1:130" s="248" customFormat="1" ht="26.2" customHeight="1" x14ac:dyDescent="0.2">
      <c r="A120" s="1115"/>
      <c r="B120" s="1002"/>
      <c r="C120" s="972" t="s">
        <v>450</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448</v>
      </c>
      <c r="AB120" s="1015"/>
      <c r="AC120" s="1015"/>
      <c r="AD120" s="1015"/>
      <c r="AE120" s="1016"/>
      <c r="AF120" s="1017" t="s">
        <v>448</v>
      </c>
      <c r="AG120" s="1015"/>
      <c r="AH120" s="1015"/>
      <c r="AI120" s="1015"/>
      <c r="AJ120" s="1016"/>
      <c r="AK120" s="1017" t="s">
        <v>448</v>
      </c>
      <c r="AL120" s="1015"/>
      <c r="AM120" s="1015"/>
      <c r="AN120" s="1015"/>
      <c r="AO120" s="1016"/>
      <c r="AP120" s="1018" t="s">
        <v>448</v>
      </c>
      <c r="AQ120" s="1019"/>
      <c r="AR120" s="1019"/>
      <c r="AS120" s="1019"/>
      <c r="AT120" s="1020"/>
      <c r="AU120" s="1045" t="s">
        <v>479</v>
      </c>
      <c r="AV120" s="1046"/>
      <c r="AW120" s="1046"/>
      <c r="AX120" s="1046"/>
      <c r="AY120" s="1047"/>
      <c r="AZ120" s="996" t="s">
        <v>480</v>
      </c>
      <c r="BA120" s="945"/>
      <c r="BB120" s="945"/>
      <c r="BC120" s="945"/>
      <c r="BD120" s="945"/>
      <c r="BE120" s="945"/>
      <c r="BF120" s="945"/>
      <c r="BG120" s="945"/>
      <c r="BH120" s="945"/>
      <c r="BI120" s="945"/>
      <c r="BJ120" s="945"/>
      <c r="BK120" s="945"/>
      <c r="BL120" s="945"/>
      <c r="BM120" s="945"/>
      <c r="BN120" s="945"/>
      <c r="BO120" s="945"/>
      <c r="BP120" s="946"/>
      <c r="BQ120" s="982">
        <v>25373171</v>
      </c>
      <c r="BR120" s="983"/>
      <c r="BS120" s="983"/>
      <c r="BT120" s="983"/>
      <c r="BU120" s="983"/>
      <c r="BV120" s="983">
        <v>24928304</v>
      </c>
      <c r="BW120" s="983"/>
      <c r="BX120" s="983"/>
      <c r="BY120" s="983"/>
      <c r="BZ120" s="983"/>
      <c r="CA120" s="983">
        <v>20879002</v>
      </c>
      <c r="CB120" s="983"/>
      <c r="CC120" s="983"/>
      <c r="CD120" s="983"/>
      <c r="CE120" s="983"/>
      <c r="CF120" s="997">
        <v>23.9</v>
      </c>
      <c r="CG120" s="998"/>
      <c r="CH120" s="998"/>
      <c r="CI120" s="998"/>
      <c r="CJ120" s="998"/>
      <c r="CK120" s="1063" t="s">
        <v>481</v>
      </c>
      <c r="CL120" s="1064"/>
      <c r="CM120" s="1064"/>
      <c r="CN120" s="1064"/>
      <c r="CO120" s="1065"/>
      <c r="CP120" s="1071" t="s">
        <v>482</v>
      </c>
      <c r="CQ120" s="1072"/>
      <c r="CR120" s="1072"/>
      <c r="CS120" s="1072"/>
      <c r="CT120" s="1072"/>
      <c r="CU120" s="1072"/>
      <c r="CV120" s="1072"/>
      <c r="CW120" s="1072"/>
      <c r="CX120" s="1072"/>
      <c r="CY120" s="1072"/>
      <c r="CZ120" s="1072"/>
      <c r="DA120" s="1072"/>
      <c r="DB120" s="1072"/>
      <c r="DC120" s="1072"/>
      <c r="DD120" s="1072"/>
      <c r="DE120" s="1072"/>
      <c r="DF120" s="1073"/>
      <c r="DG120" s="982">
        <v>45878364</v>
      </c>
      <c r="DH120" s="983"/>
      <c r="DI120" s="983"/>
      <c r="DJ120" s="983"/>
      <c r="DK120" s="983"/>
      <c r="DL120" s="983">
        <v>41961205</v>
      </c>
      <c r="DM120" s="983"/>
      <c r="DN120" s="983"/>
      <c r="DO120" s="983"/>
      <c r="DP120" s="983"/>
      <c r="DQ120" s="983">
        <v>39165540</v>
      </c>
      <c r="DR120" s="983"/>
      <c r="DS120" s="983"/>
      <c r="DT120" s="983"/>
      <c r="DU120" s="983"/>
      <c r="DV120" s="984">
        <v>44.8</v>
      </c>
      <c r="DW120" s="984"/>
      <c r="DX120" s="984"/>
      <c r="DY120" s="984"/>
      <c r="DZ120" s="985"/>
    </row>
    <row r="121" spans="1:130" s="248" customFormat="1" ht="26.2" customHeight="1" x14ac:dyDescent="0.2">
      <c r="A121" s="1115"/>
      <c r="B121" s="1002"/>
      <c r="C121" s="1023" t="s">
        <v>483</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451</v>
      </c>
      <c r="AB121" s="1015"/>
      <c r="AC121" s="1015"/>
      <c r="AD121" s="1015"/>
      <c r="AE121" s="1016"/>
      <c r="AF121" s="1017" t="s">
        <v>471</v>
      </c>
      <c r="AG121" s="1015"/>
      <c r="AH121" s="1015"/>
      <c r="AI121" s="1015"/>
      <c r="AJ121" s="1016"/>
      <c r="AK121" s="1017" t="s">
        <v>448</v>
      </c>
      <c r="AL121" s="1015"/>
      <c r="AM121" s="1015"/>
      <c r="AN121" s="1015"/>
      <c r="AO121" s="1016"/>
      <c r="AP121" s="1018" t="s">
        <v>471</v>
      </c>
      <c r="AQ121" s="1019"/>
      <c r="AR121" s="1019"/>
      <c r="AS121" s="1019"/>
      <c r="AT121" s="1020"/>
      <c r="AU121" s="1048"/>
      <c r="AV121" s="1049"/>
      <c r="AW121" s="1049"/>
      <c r="AX121" s="1049"/>
      <c r="AY121" s="1050"/>
      <c r="AZ121" s="1005" t="s">
        <v>484</v>
      </c>
      <c r="BA121" s="1006"/>
      <c r="BB121" s="1006"/>
      <c r="BC121" s="1006"/>
      <c r="BD121" s="1006"/>
      <c r="BE121" s="1006"/>
      <c r="BF121" s="1006"/>
      <c r="BG121" s="1006"/>
      <c r="BH121" s="1006"/>
      <c r="BI121" s="1006"/>
      <c r="BJ121" s="1006"/>
      <c r="BK121" s="1006"/>
      <c r="BL121" s="1006"/>
      <c r="BM121" s="1006"/>
      <c r="BN121" s="1006"/>
      <c r="BO121" s="1006"/>
      <c r="BP121" s="1007"/>
      <c r="BQ121" s="975">
        <v>35499434</v>
      </c>
      <c r="BR121" s="976"/>
      <c r="BS121" s="976"/>
      <c r="BT121" s="976"/>
      <c r="BU121" s="976"/>
      <c r="BV121" s="976">
        <v>35404088</v>
      </c>
      <c r="BW121" s="976"/>
      <c r="BX121" s="976"/>
      <c r="BY121" s="976"/>
      <c r="BZ121" s="976"/>
      <c r="CA121" s="976">
        <v>36613138</v>
      </c>
      <c r="CB121" s="976"/>
      <c r="CC121" s="976"/>
      <c r="CD121" s="976"/>
      <c r="CE121" s="976"/>
      <c r="CF121" s="970">
        <v>41.9</v>
      </c>
      <c r="CG121" s="971"/>
      <c r="CH121" s="971"/>
      <c r="CI121" s="971"/>
      <c r="CJ121" s="971"/>
      <c r="CK121" s="1066"/>
      <c r="CL121" s="1067"/>
      <c r="CM121" s="1067"/>
      <c r="CN121" s="1067"/>
      <c r="CO121" s="1068"/>
      <c r="CP121" s="1076" t="s">
        <v>485</v>
      </c>
      <c r="CQ121" s="1077"/>
      <c r="CR121" s="1077"/>
      <c r="CS121" s="1077"/>
      <c r="CT121" s="1077"/>
      <c r="CU121" s="1077"/>
      <c r="CV121" s="1077"/>
      <c r="CW121" s="1077"/>
      <c r="CX121" s="1077"/>
      <c r="CY121" s="1077"/>
      <c r="CZ121" s="1077"/>
      <c r="DA121" s="1077"/>
      <c r="DB121" s="1077"/>
      <c r="DC121" s="1077"/>
      <c r="DD121" s="1077"/>
      <c r="DE121" s="1077"/>
      <c r="DF121" s="1078"/>
      <c r="DG121" s="975">
        <v>796930</v>
      </c>
      <c r="DH121" s="976"/>
      <c r="DI121" s="976"/>
      <c r="DJ121" s="976"/>
      <c r="DK121" s="976"/>
      <c r="DL121" s="976">
        <v>853260</v>
      </c>
      <c r="DM121" s="976"/>
      <c r="DN121" s="976"/>
      <c r="DO121" s="976"/>
      <c r="DP121" s="976"/>
      <c r="DQ121" s="976">
        <v>932251</v>
      </c>
      <c r="DR121" s="976"/>
      <c r="DS121" s="976"/>
      <c r="DT121" s="976"/>
      <c r="DU121" s="976"/>
      <c r="DV121" s="977">
        <v>1.1000000000000001</v>
      </c>
      <c r="DW121" s="977"/>
      <c r="DX121" s="977"/>
      <c r="DY121" s="977"/>
      <c r="DZ121" s="978"/>
    </row>
    <row r="122" spans="1:130" s="248" customFormat="1" ht="26.2" customHeight="1" x14ac:dyDescent="0.2">
      <c r="A122" s="1115"/>
      <c r="B122" s="1002"/>
      <c r="C122" s="972" t="s">
        <v>464</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448</v>
      </c>
      <c r="AB122" s="1015"/>
      <c r="AC122" s="1015"/>
      <c r="AD122" s="1015"/>
      <c r="AE122" s="1016"/>
      <c r="AF122" s="1017" t="s">
        <v>471</v>
      </c>
      <c r="AG122" s="1015"/>
      <c r="AH122" s="1015"/>
      <c r="AI122" s="1015"/>
      <c r="AJ122" s="1016"/>
      <c r="AK122" s="1017" t="s">
        <v>448</v>
      </c>
      <c r="AL122" s="1015"/>
      <c r="AM122" s="1015"/>
      <c r="AN122" s="1015"/>
      <c r="AO122" s="1016"/>
      <c r="AP122" s="1018" t="s">
        <v>448</v>
      </c>
      <c r="AQ122" s="1019"/>
      <c r="AR122" s="1019"/>
      <c r="AS122" s="1019"/>
      <c r="AT122" s="1020"/>
      <c r="AU122" s="1048"/>
      <c r="AV122" s="1049"/>
      <c r="AW122" s="1049"/>
      <c r="AX122" s="1049"/>
      <c r="AY122" s="1050"/>
      <c r="AZ122" s="1030" t="s">
        <v>486</v>
      </c>
      <c r="BA122" s="1021"/>
      <c r="BB122" s="1021"/>
      <c r="BC122" s="1021"/>
      <c r="BD122" s="1021"/>
      <c r="BE122" s="1021"/>
      <c r="BF122" s="1021"/>
      <c r="BG122" s="1021"/>
      <c r="BH122" s="1021"/>
      <c r="BI122" s="1021"/>
      <c r="BJ122" s="1021"/>
      <c r="BK122" s="1021"/>
      <c r="BL122" s="1021"/>
      <c r="BM122" s="1021"/>
      <c r="BN122" s="1021"/>
      <c r="BO122" s="1021"/>
      <c r="BP122" s="1022"/>
      <c r="BQ122" s="1053">
        <v>147560824</v>
      </c>
      <c r="BR122" s="1054"/>
      <c r="BS122" s="1054"/>
      <c r="BT122" s="1054"/>
      <c r="BU122" s="1054"/>
      <c r="BV122" s="1054">
        <v>145200577</v>
      </c>
      <c r="BW122" s="1054"/>
      <c r="BX122" s="1054"/>
      <c r="BY122" s="1054"/>
      <c r="BZ122" s="1054"/>
      <c r="CA122" s="1054">
        <v>144024799</v>
      </c>
      <c r="CB122" s="1054"/>
      <c r="CC122" s="1054"/>
      <c r="CD122" s="1054"/>
      <c r="CE122" s="1054"/>
      <c r="CF122" s="1074">
        <v>164.7</v>
      </c>
      <c r="CG122" s="1075"/>
      <c r="CH122" s="1075"/>
      <c r="CI122" s="1075"/>
      <c r="CJ122" s="1075"/>
      <c r="CK122" s="1066"/>
      <c r="CL122" s="1067"/>
      <c r="CM122" s="1067"/>
      <c r="CN122" s="1067"/>
      <c r="CO122" s="1068"/>
      <c r="CP122" s="1076" t="s">
        <v>487</v>
      </c>
      <c r="CQ122" s="1077"/>
      <c r="CR122" s="1077"/>
      <c r="CS122" s="1077"/>
      <c r="CT122" s="1077"/>
      <c r="CU122" s="1077"/>
      <c r="CV122" s="1077"/>
      <c r="CW122" s="1077"/>
      <c r="CX122" s="1077"/>
      <c r="CY122" s="1077"/>
      <c r="CZ122" s="1077"/>
      <c r="DA122" s="1077"/>
      <c r="DB122" s="1077"/>
      <c r="DC122" s="1077"/>
      <c r="DD122" s="1077"/>
      <c r="DE122" s="1077"/>
      <c r="DF122" s="1078"/>
      <c r="DG122" s="975">
        <v>881639</v>
      </c>
      <c r="DH122" s="976"/>
      <c r="DI122" s="976"/>
      <c r="DJ122" s="976"/>
      <c r="DK122" s="976"/>
      <c r="DL122" s="976">
        <v>807494</v>
      </c>
      <c r="DM122" s="976"/>
      <c r="DN122" s="976"/>
      <c r="DO122" s="976"/>
      <c r="DP122" s="976"/>
      <c r="DQ122" s="976">
        <v>730532</v>
      </c>
      <c r="DR122" s="976"/>
      <c r="DS122" s="976"/>
      <c r="DT122" s="976"/>
      <c r="DU122" s="976"/>
      <c r="DV122" s="977">
        <v>0.8</v>
      </c>
      <c r="DW122" s="977"/>
      <c r="DX122" s="977"/>
      <c r="DY122" s="977"/>
      <c r="DZ122" s="978"/>
    </row>
    <row r="123" spans="1:130" s="248" customFormat="1" ht="26.2" customHeight="1" x14ac:dyDescent="0.2">
      <c r="A123" s="1115"/>
      <c r="B123" s="1002"/>
      <c r="C123" s="972" t="s">
        <v>470</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451</v>
      </c>
      <c r="AB123" s="1015"/>
      <c r="AC123" s="1015"/>
      <c r="AD123" s="1015"/>
      <c r="AE123" s="1016"/>
      <c r="AF123" s="1017" t="s">
        <v>451</v>
      </c>
      <c r="AG123" s="1015"/>
      <c r="AH123" s="1015"/>
      <c r="AI123" s="1015"/>
      <c r="AJ123" s="1016"/>
      <c r="AK123" s="1017" t="s">
        <v>448</v>
      </c>
      <c r="AL123" s="1015"/>
      <c r="AM123" s="1015"/>
      <c r="AN123" s="1015"/>
      <c r="AO123" s="1016"/>
      <c r="AP123" s="1018" t="s">
        <v>471</v>
      </c>
      <c r="AQ123" s="1019"/>
      <c r="AR123" s="1019"/>
      <c r="AS123" s="1019"/>
      <c r="AT123" s="1020"/>
      <c r="AU123" s="1051"/>
      <c r="AV123" s="1052"/>
      <c r="AW123" s="1052"/>
      <c r="AX123" s="1052"/>
      <c r="AY123" s="1052"/>
      <c r="AZ123" s="279" t="s">
        <v>186</v>
      </c>
      <c r="BA123" s="279"/>
      <c r="BB123" s="279"/>
      <c r="BC123" s="279"/>
      <c r="BD123" s="279"/>
      <c r="BE123" s="279"/>
      <c r="BF123" s="279"/>
      <c r="BG123" s="279"/>
      <c r="BH123" s="279"/>
      <c r="BI123" s="279"/>
      <c r="BJ123" s="279"/>
      <c r="BK123" s="279"/>
      <c r="BL123" s="279"/>
      <c r="BM123" s="279"/>
      <c r="BN123" s="279"/>
      <c r="BO123" s="1031" t="s">
        <v>488</v>
      </c>
      <c r="BP123" s="1062"/>
      <c r="BQ123" s="1121">
        <v>208433429</v>
      </c>
      <c r="BR123" s="1122"/>
      <c r="BS123" s="1122"/>
      <c r="BT123" s="1122"/>
      <c r="BU123" s="1122"/>
      <c r="BV123" s="1122">
        <v>205532969</v>
      </c>
      <c r="BW123" s="1122"/>
      <c r="BX123" s="1122"/>
      <c r="BY123" s="1122"/>
      <c r="BZ123" s="1122"/>
      <c r="CA123" s="1122">
        <v>201516939</v>
      </c>
      <c r="CB123" s="1122"/>
      <c r="CC123" s="1122"/>
      <c r="CD123" s="1122"/>
      <c r="CE123" s="1122"/>
      <c r="CF123" s="1055"/>
      <c r="CG123" s="1056"/>
      <c r="CH123" s="1056"/>
      <c r="CI123" s="1056"/>
      <c r="CJ123" s="1057"/>
      <c r="CK123" s="1066"/>
      <c r="CL123" s="1067"/>
      <c r="CM123" s="1067"/>
      <c r="CN123" s="1067"/>
      <c r="CO123" s="1068"/>
      <c r="CP123" s="1076" t="s">
        <v>489</v>
      </c>
      <c r="CQ123" s="1077"/>
      <c r="CR123" s="1077"/>
      <c r="CS123" s="1077"/>
      <c r="CT123" s="1077"/>
      <c r="CU123" s="1077"/>
      <c r="CV123" s="1077"/>
      <c r="CW123" s="1077"/>
      <c r="CX123" s="1077"/>
      <c r="CY123" s="1077"/>
      <c r="CZ123" s="1077"/>
      <c r="DA123" s="1077"/>
      <c r="DB123" s="1077"/>
      <c r="DC123" s="1077"/>
      <c r="DD123" s="1077"/>
      <c r="DE123" s="1077"/>
      <c r="DF123" s="1078"/>
      <c r="DG123" s="1014" t="s">
        <v>451</v>
      </c>
      <c r="DH123" s="1015"/>
      <c r="DI123" s="1015"/>
      <c r="DJ123" s="1015"/>
      <c r="DK123" s="1016"/>
      <c r="DL123" s="1017" t="s">
        <v>471</v>
      </c>
      <c r="DM123" s="1015"/>
      <c r="DN123" s="1015"/>
      <c r="DO123" s="1015"/>
      <c r="DP123" s="1016"/>
      <c r="DQ123" s="1017" t="s">
        <v>451</v>
      </c>
      <c r="DR123" s="1015"/>
      <c r="DS123" s="1015"/>
      <c r="DT123" s="1015"/>
      <c r="DU123" s="1016"/>
      <c r="DV123" s="1018" t="s">
        <v>448</v>
      </c>
      <c r="DW123" s="1019"/>
      <c r="DX123" s="1019"/>
      <c r="DY123" s="1019"/>
      <c r="DZ123" s="1020"/>
    </row>
    <row r="124" spans="1:130" s="248" customFormat="1" ht="26.2" customHeight="1" thickBot="1" x14ac:dyDescent="0.25">
      <c r="A124" s="1115"/>
      <c r="B124" s="1002"/>
      <c r="C124" s="972" t="s">
        <v>474</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471</v>
      </c>
      <c r="AB124" s="1015"/>
      <c r="AC124" s="1015"/>
      <c r="AD124" s="1015"/>
      <c r="AE124" s="1016"/>
      <c r="AF124" s="1017" t="s">
        <v>461</v>
      </c>
      <c r="AG124" s="1015"/>
      <c r="AH124" s="1015"/>
      <c r="AI124" s="1015"/>
      <c r="AJ124" s="1016"/>
      <c r="AK124" s="1017" t="s">
        <v>461</v>
      </c>
      <c r="AL124" s="1015"/>
      <c r="AM124" s="1015"/>
      <c r="AN124" s="1015"/>
      <c r="AO124" s="1016"/>
      <c r="AP124" s="1018" t="s">
        <v>451</v>
      </c>
      <c r="AQ124" s="1019"/>
      <c r="AR124" s="1019"/>
      <c r="AS124" s="1019"/>
      <c r="AT124" s="1020"/>
      <c r="AU124" s="1117" t="s">
        <v>490</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42.3</v>
      </c>
      <c r="BR124" s="1084"/>
      <c r="BS124" s="1084"/>
      <c r="BT124" s="1084"/>
      <c r="BU124" s="1084"/>
      <c r="BV124" s="1084">
        <v>36.1</v>
      </c>
      <c r="BW124" s="1084"/>
      <c r="BX124" s="1084"/>
      <c r="BY124" s="1084"/>
      <c r="BZ124" s="1084"/>
      <c r="CA124" s="1084">
        <v>36.6</v>
      </c>
      <c r="CB124" s="1084"/>
      <c r="CC124" s="1084"/>
      <c r="CD124" s="1084"/>
      <c r="CE124" s="1084"/>
      <c r="CF124" s="1085"/>
      <c r="CG124" s="1086"/>
      <c r="CH124" s="1086"/>
      <c r="CI124" s="1086"/>
      <c r="CJ124" s="1087"/>
      <c r="CK124" s="1069"/>
      <c r="CL124" s="1069"/>
      <c r="CM124" s="1069"/>
      <c r="CN124" s="1069"/>
      <c r="CO124" s="1070"/>
      <c r="CP124" s="1076" t="s">
        <v>491</v>
      </c>
      <c r="CQ124" s="1077"/>
      <c r="CR124" s="1077"/>
      <c r="CS124" s="1077"/>
      <c r="CT124" s="1077"/>
      <c r="CU124" s="1077"/>
      <c r="CV124" s="1077"/>
      <c r="CW124" s="1077"/>
      <c r="CX124" s="1077"/>
      <c r="CY124" s="1077"/>
      <c r="CZ124" s="1077"/>
      <c r="DA124" s="1077"/>
      <c r="DB124" s="1077"/>
      <c r="DC124" s="1077"/>
      <c r="DD124" s="1077"/>
      <c r="DE124" s="1077"/>
      <c r="DF124" s="1078"/>
      <c r="DG124" s="1061" t="s">
        <v>448</v>
      </c>
      <c r="DH124" s="1040"/>
      <c r="DI124" s="1040"/>
      <c r="DJ124" s="1040"/>
      <c r="DK124" s="1041"/>
      <c r="DL124" s="1039" t="s">
        <v>448</v>
      </c>
      <c r="DM124" s="1040"/>
      <c r="DN124" s="1040"/>
      <c r="DO124" s="1040"/>
      <c r="DP124" s="1041"/>
      <c r="DQ124" s="1039" t="s">
        <v>448</v>
      </c>
      <c r="DR124" s="1040"/>
      <c r="DS124" s="1040"/>
      <c r="DT124" s="1040"/>
      <c r="DU124" s="1041"/>
      <c r="DV124" s="1042" t="s">
        <v>461</v>
      </c>
      <c r="DW124" s="1043"/>
      <c r="DX124" s="1043"/>
      <c r="DY124" s="1043"/>
      <c r="DZ124" s="1044"/>
    </row>
    <row r="125" spans="1:130" s="248" customFormat="1" ht="26.2" customHeight="1" x14ac:dyDescent="0.2">
      <c r="A125" s="1115"/>
      <c r="B125" s="1002"/>
      <c r="C125" s="972" t="s">
        <v>476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448</v>
      </c>
      <c r="AB125" s="1015"/>
      <c r="AC125" s="1015"/>
      <c r="AD125" s="1015"/>
      <c r="AE125" s="1016"/>
      <c r="AF125" s="1017" t="s">
        <v>448</v>
      </c>
      <c r="AG125" s="1015"/>
      <c r="AH125" s="1015"/>
      <c r="AI125" s="1015"/>
      <c r="AJ125" s="1016"/>
      <c r="AK125" s="1017" t="s">
        <v>448</v>
      </c>
      <c r="AL125" s="1015"/>
      <c r="AM125" s="1015"/>
      <c r="AN125" s="1015"/>
      <c r="AO125" s="1016"/>
      <c r="AP125" s="1018" t="s">
        <v>448</v>
      </c>
      <c r="AQ125" s="1019"/>
      <c r="AR125" s="1019"/>
      <c r="AS125" s="1019"/>
      <c r="AT125" s="102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79" t="s">
        <v>492</v>
      </c>
      <c r="CL125" s="1064"/>
      <c r="CM125" s="1064"/>
      <c r="CN125" s="1064"/>
      <c r="CO125" s="1065"/>
      <c r="CP125" s="996" t="s">
        <v>493</v>
      </c>
      <c r="CQ125" s="945"/>
      <c r="CR125" s="945"/>
      <c r="CS125" s="945"/>
      <c r="CT125" s="945"/>
      <c r="CU125" s="945"/>
      <c r="CV125" s="945"/>
      <c r="CW125" s="945"/>
      <c r="CX125" s="945"/>
      <c r="CY125" s="945"/>
      <c r="CZ125" s="945"/>
      <c r="DA125" s="945"/>
      <c r="DB125" s="945"/>
      <c r="DC125" s="945"/>
      <c r="DD125" s="945"/>
      <c r="DE125" s="945"/>
      <c r="DF125" s="946"/>
      <c r="DG125" s="982" t="s">
        <v>448</v>
      </c>
      <c r="DH125" s="983"/>
      <c r="DI125" s="983"/>
      <c r="DJ125" s="983"/>
      <c r="DK125" s="983"/>
      <c r="DL125" s="983" t="s">
        <v>448</v>
      </c>
      <c r="DM125" s="983"/>
      <c r="DN125" s="983"/>
      <c r="DO125" s="983"/>
      <c r="DP125" s="983"/>
      <c r="DQ125" s="983" t="s">
        <v>448</v>
      </c>
      <c r="DR125" s="983"/>
      <c r="DS125" s="983"/>
      <c r="DT125" s="983"/>
      <c r="DU125" s="983"/>
      <c r="DV125" s="984" t="s">
        <v>448</v>
      </c>
      <c r="DW125" s="984"/>
      <c r="DX125" s="984"/>
      <c r="DY125" s="984"/>
      <c r="DZ125" s="985"/>
    </row>
    <row r="126" spans="1:130" s="248" customFormat="1" ht="26.2" customHeight="1" thickBot="1" x14ac:dyDescent="0.25">
      <c r="A126" s="1115"/>
      <c r="B126" s="1002"/>
      <c r="C126" s="972" t="s">
        <v>478</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190001</v>
      </c>
      <c r="AB126" s="1015"/>
      <c r="AC126" s="1015"/>
      <c r="AD126" s="1015"/>
      <c r="AE126" s="1016"/>
      <c r="AF126" s="1017">
        <v>190001</v>
      </c>
      <c r="AG126" s="1015"/>
      <c r="AH126" s="1015"/>
      <c r="AI126" s="1015"/>
      <c r="AJ126" s="1016"/>
      <c r="AK126" s="1017">
        <v>175591</v>
      </c>
      <c r="AL126" s="1015"/>
      <c r="AM126" s="1015"/>
      <c r="AN126" s="1015"/>
      <c r="AO126" s="1016"/>
      <c r="AP126" s="1018">
        <v>0.2</v>
      </c>
      <c r="AQ126" s="1019"/>
      <c r="AR126" s="1019"/>
      <c r="AS126" s="1019"/>
      <c r="AT126" s="102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0"/>
      <c r="CL126" s="1067"/>
      <c r="CM126" s="1067"/>
      <c r="CN126" s="1067"/>
      <c r="CO126" s="1068"/>
      <c r="CP126" s="1005" t="s">
        <v>494</v>
      </c>
      <c r="CQ126" s="1006"/>
      <c r="CR126" s="1006"/>
      <c r="CS126" s="1006"/>
      <c r="CT126" s="1006"/>
      <c r="CU126" s="1006"/>
      <c r="CV126" s="1006"/>
      <c r="CW126" s="1006"/>
      <c r="CX126" s="1006"/>
      <c r="CY126" s="1006"/>
      <c r="CZ126" s="1006"/>
      <c r="DA126" s="1006"/>
      <c r="DB126" s="1006"/>
      <c r="DC126" s="1006"/>
      <c r="DD126" s="1006"/>
      <c r="DE126" s="1006"/>
      <c r="DF126" s="1007"/>
      <c r="DG126" s="975" t="s">
        <v>448</v>
      </c>
      <c r="DH126" s="976"/>
      <c r="DI126" s="976"/>
      <c r="DJ126" s="976"/>
      <c r="DK126" s="976"/>
      <c r="DL126" s="976" t="s">
        <v>448</v>
      </c>
      <c r="DM126" s="976"/>
      <c r="DN126" s="976"/>
      <c r="DO126" s="976"/>
      <c r="DP126" s="976"/>
      <c r="DQ126" s="976" t="s">
        <v>448</v>
      </c>
      <c r="DR126" s="976"/>
      <c r="DS126" s="976"/>
      <c r="DT126" s="976"/>
      <c r="DU126" s="976"/>
      <c r="DV126" s="977" t="s">
        <v>448</v>
      </c>
      <c r="DW126" s="977"/>
      <c r="DX126" s="977"/>
      <c r="DY126" s="977"/>
      <c r="DZ126" s="978"/>
    </row>
    <row r="127" spans="1:130" s="248" customFormat="1" ht="26.2" customHeight="1" x14ac:dyDescent="0.2">
      <c r="A127" s="1116"/>
      <c r="B127" s="1004"/>
      <c r="C127" s="1058" t="s">
        <v>495</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448</v>
      </c>
      <c r="AB127" s="1015"/>
      <c r="AC127" s="1015"/>
      <c r="AD127" s="1015"/>
      <c r="AE127" s="1016"/>
      <c r="AF127" s="1017" t="s">
        <v>448</v>
      </c>
      <c r="AG127" s="1015"/>
      <c r="AH127" s="1015"/>
      <c r="AI127" s="1015"/>
      <c r="AJ127" s="1016"/>
      <c r="AK127" s="1017" t="s">
        <v>448</v>
      </c>
      <c r="AL127" s="1015"/>
      <c r="AM127" s="1015"/>
      <c r="AN127" s="1015"/>
      <c r="AO127" s="1016"/>
      <c r="AP127" s="1018" t="s">
        <v>461</v>
      </c>
      <c r="AQ127" s="1019"/>
      <c r="AR127" s="1019"/>
      <c r="AS127" s="1019"/>
      <c r="AT127" s="1020"/>
      <c r="AU127" s="284"/>
      <c r="AV127" s="284"/>
      <c r="AW127" s="284"/>
      <c r="AX127" s="1088" t="s">
        <v>496</v>
      </c>
      <c r="AY127" s="1089"/>
      <c r="AZ127" s="1089"/>
      <c r="BA127" s="1089"/>
      <c r="BB127" s="1089"/>
      <c r="BC127" s="1089"/>
      <c r="BD127" s="1089"/>
      <c r="BE127" s="1090"/>
      <c r="BF127" s="1091" t="s">
        <v>497</v>
      </c>
      <c r="BG127" s="1089"/>
      <c r="BH127" s="1089"/>
      <c r="BI127" s="1089"/>
      <c r="BJ127" s="1089"/>
      <c r="BK127" s="1089"/>
      <c r="BL127" s="1090"/>
      <c r="BM127" s="1091" t="s">
        <v>498</v>
      </c>
      <c r="BN127" s="1089"/>
      <c r="BO127" s="1089"/>
      <c r="BP127" s="1089"/>
      <c r="BQ127" s="1089"/>
      <c r="BR127" s="1089"/>
      <c r="BS127" s="1090"/>
      <c r="BT127" s="1091" t="s">
        <v>499</v>
      </c>
      <c r="BU127" s="1089"/>
      <c r="BV127" s="1089"/>
      <c r="BW127" s="1089"/>
      <c r="BX127" s="1089"/>
      <c r="BY127" s="1089"/>
      <c r="BZ127" s="1113"/>
      <c r="CA127" s="284"/>
      <c r="CB127" s="284"/>
      <c r="CC127" s="284"/>
      <c r="CD127" s="285"/>
      <c r="CE127" s="285"/>
      <c r="CF127" s="285"/>
      <c r="CG127" s="282"/>
      <c r="CH127" s="282"/>
      <c r="CI127" s="282"/>
      <c r="CJ127" s="283"/>
      <c r="CK127" s="1080"/>
      <c r="CL127" s="1067"/>
      <c r="CM127" s="1067"/>
      <c r="CN127" s="1067"/>
      <c r="CO127" s="1068"/>
      <c r="CP127" s="1005" t="s">
        <v>500</v>
      </c>
      <c r="CQ127" s="1006"/>
      <c r="CR127" s="1006"/>
      <c r="CS127" s="1006"/>
      <c r="CT127" s="1006"/>
      <c r="CU127" s="1006"/>
      <c r="CV127" s="1006"/>
      <c r="CW127" s="1006"/>
      <c r="CX127" s="1006"/>
      <c r="CY127" s="1006"/>
      <c r="CZ127" s="1006"/>
      <c r="DA127" s="1006"/>
      <c r="DB127" s="1006"/>
      <c r="DC127" s="1006"/>
      <c r="DD127" s="1006"/>
      <c r="DE127" s="1006"/>
      <c r="DF127" s="1007"/>
      <c r="DG127" s="975" t="s">
        <v>448</v>
      </c>
      <c r="DH127" s="976"/>
      <c r="DI127" s="976"/>
      <c r="DJ127" s="976"/>
      <c r="DK127" s="976"/>
      <c r="DL127" s="976" t="s">
        <v>461</v>
      </c>
      <c r="DM127" s="976"/>
      <c r="DN127" s="976"/>
      <c r="DO127" s="976"/>
      <c r="DP127" s="976"/>
      <c r="DQ127" s="976" t="s">
        <v>461</v>
      </c>
      <c r="DR127" s="976"/>
      <c r="DS127" s="976"/>
      <c r="DT127" s="976"/>
      <c r="DU127" s="976"/>
      <c r="DV127" s="977" t="s">
        <v>448</v>
      </c>
      <c r="DW127" s="977"/>
      <c r="DX127" s="977"/>
      <c r="DY127" s="977"/>
      <c r="DZ127" s="978"/>
    </row>
    <row r="128" spans="1:130" s="248" customFormat="1" ht="26.2" customHeight="1" thickBot="1" x14ac:dyDescent="0.25">
      <c r="A128" s="1099" t="s">
        <v>501</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502</v>
      </c>
      <c r="X128" s="1101"/>
      <c r="Y128" s="1101"/>
      <c r="Z128" s="1102"/>
      <c r="AA128" s="1103">
        <v>4492015</v>
      </c>
      <c r="AB128" s="1104"/>
      <c r="AC128" s="1104"/>
      <c r="AD128" s="1104"/>
      <c r="AE128" s="1105"/>
      <c r="AF128" s="1106">
        <v>4538861</v>
      </c>
      <c r="AG128" s="1104"/>
      <c r="AH128" s="1104"/>
      <c r="AI128" s="1104"/>
      <c r="AJ128" s="1105"/>
      <c r="AK128" s="1106">
        <v>4581652</v>
      </c>
      <c r="AL128" s="1104"/>
      <c r="AM128" s="1104"/>
      <c r="AN128" s="1104"/>
      <c r="AO128" s="1105"/>
      <c r="AP128" s="1107"/>
      <c r="AQ128" s="1108"/>
      <c r="AR128" s="1108"/>
      <c r="AS128" s="1108"/>
      <c r="AT128" s="1109"/>
      <c r="AU128" s="284"/>
      <c r="AV128" s="284"/>
      <c r="AW128" s="284"/>
      <c r="AX128" s="944" t="s">
        <v>503</v>
      </c>
      <c r="AY128" s="945"/>
      <c r="AZ128" s="945"/>
      <c r="BA128" s="945"/>
      <c r="BB128" s="945"/>
      <c r="BC128" s="945"/>
      <c r="BD128" s="945"/>
      <c r="BE128" s="946"/>
      <c r="BF128" s="1110" t="s">
        <v>448</v>
      </c>
      <c r="BG128" s="1111"/>
      <c r="BH128" s="1111"/>
      <c r="BI128" s="1111"/>
      <c r="BJ128" s="1111"/>
      <c r="BK128" s="1111"/>
      <c r="BL128" s="1112"/>
      <c r="BM128" s="1110">
        <v>11.25</v>
      </c>
      <c r="BN128" s="1111"/>
      <c r="BO128" s="1111"/>
      <c r="BP128" s="1111"/>
      <c r="BQ128" s="1111"/>
      <c r="BR128" s="1111"/>
      <c r="BS128" s="1112"/>
      <c r="BT128" s="1110">
        <v>20</v>
      </c>
      <c r="BU128" s="1111"/>
      <c r="BV128" s="1111"/>
      <c r="BW128" s="1111"/>
      <c r="BX128" s="1111"/>
      <c r="BY128" s="1111"/>
      <c r="BZ128" s="1135"/>
      <c r="CA128" s="285"/>
      <c r="CB128" s="285"/>
      <c r="CC128" s="285"/>
      <c r="CD128" s="285"/>
      <c r="CE128" s="285"/>
      <c r="CF128" s="285"/>
      <c r="CG128" s="282"/>
      <c r="CH128" s="282"/>
      <c r="CI128" s="282"/>
      <c r="CJ128" s="283"/>
      <c r="CK128" s="1081"/>
      <c r="CL128" s="1082"/>
      <c r="CM128" s="1082"/>
      <c r="CN128" s="1082"/>
      <c r="CO128" s="1083"/>
      <c r="CP128" s="1092" t="s">
        <v>504</v>
      </c>
      <c r="CQ128" s="1093"/>
      <c r="CR128" s="1093"/>
      <c r="CS128" s="1093"/>
      <c r="CT128" s="1093"/>
      <c r="CU128" s="1093"/>
      <c r="CV128" s="1093"/>
      <c r="CW128" s="1093"/>
      <c r="CX128" s="1093"/>
      <c r="CY128" s="1093"/>
      <c r="CZ128" s="1093"/>
      <c r="DA128" s="1093"/>
      <c r="DB128" s="1093"/>
      <c r="DC128" s="1093"/>
      <c r="DD128" s="1093"/>
      <c r="DE128" s="1093"/>
      <c r="DF128" s="1094"/>
      <c r="DG128" s="1095" t="s">
        <v>505</v>
      </c>
      <c r="DH128" s="1096"/>
      <c r="DI128" s="1096"/>
      <c r="DJ128" s="1096"/>
      <c r="DK128" s="1096"/>
      <c r="DL128" s="1096" t="s">
        <v>506</v>
      </c>
      <c r="DM128" s="1096"/>
      <c r="DN128" s="1096"/>
      <c r="DO128" s="1096"/>
      <c r="DP128" s="1096"/>
      <c r="DQ128" s="1096">
        <v>440</v>
      </c>
      <c r="DR128" s="1096"/>
      <c r="DS128" s="1096"/>
      <c r="DT128" s="1096"/>
      <c r="DU128" s="1096"/>
      <c r="DV128" s="1097">
        <v>0</v>
      </c>
      <c r="DW128" s="1097"/>
      <c r="DX128" s="1097"/>
      <c r="DY128" s="1097"/>
      <c r="DZ128" s="1098"/>
    </row>
    <row r="129" spans="1:131" s="248" customFormat="1" ht="26.2" customHeight="1" x14ac:dyDescent="0.2">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507</v>
      </c>
      <c r="X129" s="1130"/>
      <c r="Y129" s="1130"/>
      <c r="Z129" s="1131"/>
      <c r="AA129" s="1014">
        <v>99128436</v>
      </c>
      <c r="AB129" s="1015"/>
      <c r="AC129" s="1015"/>
      <c r="AD129" s="1015"/>
      <c r="AE129" s="1016"/>
      <c r="AF129" s="1017">
        <v>99354794</v>
      </c>
      <c r="AG129" s="1015"/>
      <c r="AH129" s="1015"/>
      <c r="AI129" s="1015"/>
      <c r="AJ129" s="1016"/>
      <c r="AK129" s="1017">
        <v>100876385</v>
      </c>
      <c r="AL129" s="1015"/>
      <c r="AM129" s="1015"/>
      <c r="AN129" s="1015"/>
      <c r="AO129" s="1016"/>
      <c r="AP129" s="1132"/>
      <c r="AQ129" s="1133"/>
      <c r="AR129" s="1133"/>
      <c r="AS129" s="1133"/>
      <c r="AT129" s="1134"/>
      <c r="AU129" s="286"/>
      <c r="AV129" s="286"/>
      <c r="AW129" s="286"/>
      <c r="AX129" s="1123" t="s">
        <v>508</v>
      </c>
      <c r="AY129" s="1006"/>
      <c r="AZ129" s="1006"/>
      <c r="BA129" s="1006"/>
      <c r="BB129" s="1006"/>
      <c r="BC129" s="1006"/>
      <c r="BD129" s="1006"/>
      <c r="BE129" s="1007"/>
      <c r="BF129" s="1124" t="s">
        <v>448</v>
      </c>
      <c r="BG129" s="1125"/>
      <c r="BH129" s="1125"/>
      <c r="BI129" s="1125"/>
      <c r="BJ129" s="1125"/>
      <c r="BK129" s="1125"/>
      <c r="BL129" s="1126"/>
      <c r="BM129" s="1124">
        <v>16.25</v>
      </c>
      <c r="BN129" s="1125"/>
      <c r="BO129" s="1125"/>
      <c r="BP129" s="1125"/>
      <c r="BQ129" s="1125"/>
      <c r="BR129" s="1125"/>
      <c r="BS129" s="1126"/>
      <c r="BT129" s="1124">
        <v>30</v>
      </c>
      <c r="BU129" s="1127"/>
      <c r="BV129" s="1127"/>
      <c r="BW129" s="1127"/>
      <c r="BX129" s="1127"/>
      <c r="BY129" s="1127"/>
      <c r="BZ129" s="112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 customHeight="1" x14ac:dyDescent="0.2">
      <c r="A130" s="986" t="s">
        <v>509</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510</v>
      </c>
      <c r="X130" s="1130"/>
      <c r="Y130" s="1130"/>
      <c r="Z130" s="1131"/>
      <c r="AA130" s="1014">
        <v>13978198</v>
      </c>
      <c r="AB130" s="1015"/>
      <c r="AC130" s="1015"/>
      <c r="AD130" s="1015"/>
      <c r="AE130" s="1016"/>
      <c r="AF130" s="1017">
        <v>13765323</v>
      </c>
      <c r="AG130" s="1015"/>
      <c r="AH130" s="1015"/>
      <c r="AI130" s="1015"/>
      <c r="AJ130" s="1016"/>
      <c r="AK130" s="1017">
        <v>13443502</v>
      </c>
      <c r="AL130" s="1015"/>
      <c r="AM130" s="1015"/>
      <c r="AN130" s="1015"/>
      <c r="AO130" s="1016"/>
      <c r="AP130" s="1132"/>
      <c r="AQ130" s="1133"/>
      <c r="AR130" s="1133"/>
      <c r="AS130" s="1133"/>
      <c r="AT130" s="1134"/>
      <c r="AU130" s="286"/>
      <c r="AV130" s="286"/>
      <c r="AW130" s="286"/>
      <c r="AX130" s="1123" t="s">
        <v>511</v>
      </c>
      <c r="AY130" s="1006"/>
      <c r="AZ130" s="1006"/>
      <c r="BA130" s="1006"/>
      <c r="BB130" s="1006"/>
      <c r="BC130" s="1006"/>
      <c r="BD130" s="1006"/>
      <c r="BE130" s="1007"/>
      <c r="BF130" s="1160">
        <v>5.2</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 customHeight="1" thickBot="1" x14ac:dyDescent="0.25">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512</v>
      </c>
      <c r="X131" s="1168"/>
      <c r="Y131" s="1168"/>
      <c r="Z131" s="1169"/>
      <c r="AA131" s="1061">
        <v>85150238</v>
      </c>
      <c r="AB131" s="1040"/>
      <c r="AC131" s="1040"/>
      <c r="AD131" s="1040"/>
      <c r="AE131" s="1041"/>
      <c r="AF131" s="1039">
        <v>85589471</v>
      </c>
      <c r="AG131" s="1040"/>
      <c r="AH131" s="1040"/>
      <c r="AI131" s="1040"/>
      <c r="AJ131" s="1041"/>
      <c r="AK131" s="1039">
        <v>87432883</v>
      </c>
      <c r="AL131" s="1040"/>
      <c r="AM131" s="1040"/>
      <c r="AN131" s="1040"/>
      <c r="AO131" s="1041"/>
      <c r="AP131" s="1170"/>
      <c r="AQ131" s="1171"/>
      <c r="AR131" s="1171"/>
      <c r="AS131" s="1171"/>
      <c r="AT131" s="1172"/>
      <c r="AU131" s="286"/>
      <c r="AV131" s="286"/>
      <c r="AW131" s="286"/>
      <c r="AX131" s="1142" t="s">
        <v>513</v>
      </c>
      <c r="AY131" s="1093"/>
      <c r="AZ131" s="1093"/>
      <c r="BA131" s="1093"/>
      <c r="BB131" s="1093"/>
      <c r="BC131" s="1093"/>
      <c r="BD131" s="1093"/>
      <c r="BE131" s="1094"/>
      <c r="BF131" s="1143">
        <v>36.6</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 customHeight="1" x14ac:dyDescent="0.2">
      <c r="A132" s="1149" t="s">
        <v>514</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515</v>
      </c>
      <c r="W132" s="1153"/>
      <c r="X132" s="1153"/>
      <c r="Y132" s="1153"/>
      <c r="Z132" s="1154"/>
      <c r="AA132" s="1155">
        <v>5.0460845450000003</v>
      </c>
      <c r="AB132" s="1156"/>
      <c r="AC132" s="1156"/>
      <c r="AD132" s="1156"/>
      <c r="AE132" s="1157"/>
      <c r="AF132" s="1158">
        <v>5.0314635079999999</v>
      </c>
      <c r="AG132" s="1156"/>
      <c r="AH132" s="1156"/>
      <c r="AI132" s="1156"/>
      <c r="AJ132" s="1157"/>
      <c r="AK132" s="1158">
        <v>5.5361105019999997</v>
      </c>
      <c r="AL132" s="1156"/>
      <c r="AM132" s="1156"/>
      <c r="AN132" s="1156"/>
      <c r="AO132" s="1157"/>
      <c r="AP132" s="1055"/>
      <c r="AQ132" s="1056"/>
      <c r="AR132" s="1056"/>
      <c r="AS132" s="1056"/>
      <c r="AT132" s="115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 customHeight="1" thickBot="1" x14ac:dyDescent="0.25">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516</v>
      </c>
      <c r="W133" s="1136"/>
      <c r="X133" s="1136"/>
      <c r="Y133" s="1136"/>
      <c r="Z133" s="1137"/>
      <c r="AA133" s="1138">
        <v>5.3</v>
      </c>
      <c r="AB133" s="1139"/>
      <c r="AC133" s="1139"/>
      <c r="AD133" s="1139"/>
      <c r="AE133" s="1140"/>
      <c r="AF133" s="1138">
        <v>5.0999999999999996</v>
      </c>
      <c r="AG133" s="1139"/>
      <c r="AH133" s="1139"/>
      <c r="AI133" s="1139"/>
      <c r="AJ133" s="1140"/>
      <c r="AK133" s="1138">
        <v>5.2</v>
      </c>
      <c r="AL133" s="1139"/>
      <c r="AM133" s="1139"/>
      <c r="AN133" s="1139"/>
      <c r="AO133" s="1140"/>
      <c r="AP133" s="1085"/>
      <c r="AQ133" s="1086"/>
      <c r="AR133" s="1086"/>
      <c r="AS133" s="1086"/>
      <c r="AT133" s="114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3"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PNkGuSjaKfxIHoVOtq5SpIN2DHrVJUqekVHoKgc24UxHE93QU1UgTsClEOsTj345SuGejSwCyRi87iRAttaAg==" saltValue="NxMAn+qLZ8AuSTeu4CDd8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7" customHeight="1" zeroHeight="1" x14ac:dyDescent="0.2"/>
  <cols>
    <col min="1" max="120" width="2.69921875" style="293" customWidth="1"/>
    <col min="121" max="121" width="0" style="292" hidden="1" customWidth="1"/>
    <col min="122" max="16384" width="9" style="292" hidden="1"/>
  </cols>
  <sheetData>
    <row r="1" spans="1:120" ht="12.9"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2.9" x14ac:dyDescent="0.2"/>
    <row r="3" spans="1:120" ht="12.9" x14ac:dyDescent="0.2"/>
    <row r="4" spans="1:120" ht="12.9" x14ac:dyDescent="0.2"/>
    <row r="5" spans="1:120" ht="12.9" x14ac:dyDescent="0.2"/>
    <row r="6" spans="1:120" ht="12.9" x14ac:dyDescent="0.2"/>
    <row r="7" spans="1:120" ht="12.9" x14ac:dyDescent="0.2"/>
    <row r="8" spans="1:120" ht="12.9" x14ac:dyDescent="0.2"/>
    <row r="9" spans="1:120" ht="12.9" x14ac:dyDescent="0.2"/>
    <row r="10" spans="1:120" ht="12.9" x14ac:dyDescent="0.2"/>
    <row r="11" spans="1:120" ht="12.9" x14ac:dyDescent="0.2"/>
    <row r="12" spans="1:120" ht="12.9" x14ac:dyDescent="0.2"/>
    <row r="13" spans="1:120" ht="12.9" x14ac:dyDescent="0.2"/>
    <row r="14" spans="1:120" ht="12.9" x14ac:dyDescent="0.2"/>
    <row r="15" spans="1:120" ht="12.9" x14ac:dyDescent="0.2"/>
    <row r="16" spans="1:120" ht="12.9" x14ac:dyDescent="0.2">
      <c r="DP16" s="292"/>
    </row>
    <row r="17" spans="119:120" ht="12.9" x14ac:dyDescent="0.2">
      <c r="DP17" s="292"/>
    </row>
    <row r="18" spans="119:120" ht="12.9" x14ac:dyDescent="0.2"/>
    <row r="19" spans="119:120" ht="12.9" x14ac:dyDescent="0.2"/>
    <row r="20" spans="119:120" ht="12.9" x14ac:dyDescent="0.2">
      <c r="DO20" s="292"/>
      <c r="DP20" s="292"/>
    </row>
    <row r="21" spans="119:120" ht="12.9" x14ac:dyDescent="0.2">
      <c r="DP21" s="292"/>
    </row>
    <row r="22" spans="119:120" ht="12.9" x14ac:dyDescent="0.2"/>
    <row r="23" spans="119:120" ht="12.9" x14ac:dyDescent="0.2">
      <c r="DO23" s="292"/>
      <c r="DP23" s="292"/>
    </row>
    <row r="24" spans="119:120" ht="12.9" x14ac:dyDescent="0.2">
      <c r="DP24" s="292"/>
    </row>
    <row r="25" spans="119:120" ht="12.9" x14ac:dyDescent="0.2">
      <c r="DP25" s="292"/>
    </row>
    <row r="26" spans="119:120" ht="12.9" x14ac:dyDescent="0.2">
      <c r="DO26" s="292"/>
      <c r="DP26" s="292"/>
    </row>
    <row r="27" spans="119:120" ht="12.9" x14ac:dyDescent="0.2"/>
    <row r="28" spans="119:120" ht="12.9" x14ac:dyDescent="0.2">
      <c r="DO28" s="292"/>
      <c r="DP28" s="292"/>
    </row>
    <row r="29" spans="119:120" ht="12.9" x14ac:dyDescent="0.2">
      <c r="DP29" s="292"/>
    </row>
    <row r="30" spans="119:120" ht="12.9" x14ac:dyDescent="0.2"/>
    <row r="31" spans="119:120" ht="12.9" x14ac:dyDescent="0.2">
      <c r="DO31" s="292"/>
      <c r="DP31" s="292"/>
    </row>
    <row r="32" spans="119:120" ht="12.9" x14ac:dyDescent="0.2"/>
    <row r="33" spans="98:120" ht="12.9" x14ac:dyDescent="0.2">
      <c r="DO33" s="292"/>
      <c r="DP33" s="292"/>
    </row>
    <row r="34" spans="98:120" ht="12.9" x14ac:dyDescent="0.2">
      <c r="DM34" s="292"/>
    </row>
    <row r="35" spans="98:120" ht="12.9" x14ac:dyDescent="0.2">
      <c r="CT35" s="292"/>
      <c r="CU35" s="292"/>
      <c r="CV35" s="292"/>
      <c r="CY35" s="292"/>
      <c r="CZ35" s="292"/>
      <c r="DA35" s="292"/>
      <c r="DD35" s="292"/>
      <c r="DE35" s="292"/>
      <c r="DF35" s="292"/>
      <c r="DI35" s="292"/>
      <c r="DJ35" s="292"/>
      <c r="DK35" s="292"/>
      <c r="DM35" s="292"/>
      <c r="DN35" s="292"/>
      <c r="DO35" s="292"/>
      <c r="DP35" s="292"/>
    </row>
    <row r="36" spans="98:120" ht="12.9" x14ac:dyDescent="0.2"/>
    <row r="37" spans="98:120" ht="12.9" x14ac:dyDescent="0.2">
      <c r="CW37" s="292"/>
      <c r="DB37" s="292"/>
      <c r="DG37" s="292"/>
      <c r="DL37" s="292"/>
      <c r="DP37" s="292"/>
    </row>
    <row r="38" spans="98:120" ht="12.9"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2.9" x14ac:dyDescent="0.2"/>
    <row r="40" spans="98:120" ht="12.9" x14ac:dyDescent="0.2"/>
    <row r="41" spans="98:120" ht="12.9" x14ac:dyDescent="0.2"/>
    <row r="42" spans="98:120" ht="12.9" x14ac:dyDescent="0.2"/>
    <row r="43" spans="98:120" ht="12.9" x14ac:dyDescent="0.2"/>
    <row r="44" spans="98:120" ht="12.9" x14ac:dyDescent="0.2"/>
    <row r="45" spans="98:120" ht="12.9" x14ac:dyDescent="0.2"/>
    <row r="46" spans="98:120" ht="12.9" x14ac:dyDescent="0.2"/>
    <row r="47" spans="98:120" ht="12.9" x14ac:dyDescent="0.2"/>
    <row r="48" spans="98:120" ht="12.9" x14ac:dyDescent="0.2"/>
    <row r="49" spans="22:120" ht="12.9" x14ac:dyDescent="0.2">
      <c r="DN49" s="292"/>
      <c r="DO49" s="292"/>
      <c r="DP49" s="292"/>
    </row>
    <row r="50" spans="22:120" ht="12.9" x14ac:dyDescent="0.2"/>
    <row r="51" spans="22:120" ht="12.9" x14ac:dyDescent="0.2"/>
    <row r="52" spans="22:120" ht="12.9" x14ac:dyDescent="0.2"/>
    <row r="53" spans="22:120" ht="12.9" x14ac:dyDescent="0.2"/>
    <row r="54" spans="22:120" ht="12.9" x14ac:dyDescent="0.2"/>
    <row r="55" spans="22:120" ht="12.9" x14ac:dyDescent="0.2"/>
    <row r="56" spans="22:120" ht="12.9" x14ac:dyDescent="0.2"/>
    <row r="57" spans="22:120" ht="12.9" x14ac:dyDescent="0.2"/>
    <row r="58" spans="22:120" ht="12.9" x14ac:dyDescent="0.2"/>
    <row r="59" spans="22:120" ht="12.9" x14ac:dyDescent="0.2"/>
    <row r="60" spans="22:120" ht="12.9" x14ac:dyDescent="0.2"/>
    <row r="61" spans="22:120" ht="12.9" x14ac:dyDescent="0.2"/>
    <row r="62" spans="22:120" ht="12.9" x14ac:dyDescent="0.2"/>
    <row r="63" spans="22:120" ht="12.9" x14ac:dyDescent="0.2">
      <c r="W63" s="292"/>
      <c r="CS63" s="292"/>
      <c r="CX63" s="292"/>
      <c r="DC63" s="292"/>
      <c r="DH63" s="292"/>
    </row>
    <row r="64" spans="22:120" ht="12.9" x14ac:dyDescent="0.2">
      <c r="V64" s="292"/>
    </row>
    <row r="65" spans="15:120" ht="12.9"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2.9" x14ac:dyDescent="0.2">
      <c r="Q66" s="292"/>
      <c r="S66" s="292"/>
      <c r="U66" s="292"/>
      <c r="DM66" s="292"/>
    </row>
    <row r="67" spans="15:120" ht="12.9"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2.9" x14ac:dyDescent="0.2"/>
    <row r="69" spans="15:120" ht="12.9" x14ac:dyDescent="0.2"/>
    <row r="70" spans="15:120" ht="12.9" x14ac:dyDescent="0.2"/>
    <row r="71" spans="15:120" ht="12.9" x14ac:dyDescent="0.2"/>
    <row r="72" spans="15:120" ht="12.9" x14ac:dyDescent="0.2">
      <c r="DP72" s="292"/>
    </row>
    <row r="73" spans="15:120" ht="12.9" x14ac:dyDescent="0.2">
      <c r="DP73" s="292"/>
    </row>
    <row r="74" spans="15:120" ht="12.9" x14ac:dyDescent="0.2"/>
    <row r="75" spans="15:120" ht="12.9" x14ac:dyDescent="0.2"/>
    <row r="76" spans="15:120" ht="12.9" x14ac:dyDescent="0.2"/>
    <row r="77" spans="15:120" ht="12.9" x14ac:dyDescent="0.2"/>
    <row r="78" spans="15:120" ht="12.9" x14ac:dyDescent="0.2"/>
    <row r="79" spans="15:120" ht="12.9" x14ac:dyDescent="0.2"/>
    <row r="80" spans="15:120" ht="12.9" x14ac:dyDescent="0.2"/>
    <row r="81" spans="97:112" ht="12.9" x14ac:dyDescent="0.2"/>
    <row r="82" spans="97:112" ht="12.9" x14ac:dyDescent="0.2"/>
    <row r="83" spans="97:112" ht="12.9" x14ac:dyDescent="0.2"/>
    <row r="84" spans="97:112" ht="12.9" x14ac:dyDescent="0.2"/>
    <row r="85" spans="97:112" ht="12.9" x14ac:dyDescent="0.2"/>
    <row r="86" spans="97:112" ht="12.9" x14ac:dyDescent="0.2"/>
    <row r="87" spans="97:112" ht="12.9" x14ac:dyDescent="0.2"/>
    <row r="88" spans="97:112" ht="12.9" x14ac:dyDescent="0.2"/>
    <row r="89" spans="97:112" ht="12.9" x14ac:dyDescent="0.2"/>
    <row r="90" spans="97:112" ht="12.9" x14ac:dyDescent="0.2"/>
    <row r="91" spans="97:112" ht="12.9" x14ac:dyDescent="0.2"/>
    <row r="92" spans="97:112" ht="12.9" x14ac:dyDescent="0.2"/>
    <row r="93" spans="97:112" ht="12.9" x14ac:dyDescent="0.2"/>
    <row r="94" spans="97:112" ht="12.9" x14ac:dyDescent="0.2"/>
    <row r="95" spans="97:112" ht="12.9" x14ac:dyDescent="0.2"/>
    <row r="96" spans="97:112" ht="12.9" x14ac:dyDescent="0.2">
      <c r="CS96" s="292"/>
      <c r="CX96" s="292"/>
      <c r="DC96" s="292"/>
      <c r="DH96" s="292"/>
    </row>
    <row r="97" spans="24:120" ht="12.9" x14ac:dyDescent="0.2">
      <c r="CS97" s="292"/>
      <c r="CX97" s="292"/>
      <c r="DC97" s="292"/>
      <c r="DH97" s="292"/>
      <c r="DP97" s="293" t="s">
        <v>517</v>
      </c>
    </row>
    <row r="98" spans="24:120" ht="12.9" hidden="1" x14ac:dyDescent="0.2">
      <c r="CS98" s="292"/>
      <c r="CX98" s="292"/>
      <c r="DC98" s="292"/>
      <c r="DH98" s="292"/>
    </row>
    <row r="99" spans="24:120" ht="12.9" hidden="1" x14ac:dyDescent="0.2">
      <c r="CS99" s="292"/>
      <c r="CX99" s="292"/>
      <c r="DC99" s="292"/>
      <c r="DH99" s="292"/>
    </row>
    <row r="101" spans="24:120" ht="11.95"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2.9" hidden="1" x14ac:dyDescent="0.2">
      <c r="CT103" s="292"/>
      <c r="CV103" s="292"/>
      <c r="CW103" s="292"/>
      <c r="CY103" s="292"/>
      <c r="DA103" s="292"/>
      <c r="DB103" s="292"/>
      <c r="DD103" s="292"/>
      <c r="DF103" s="292"/>
      <c r="DG103" s="292"/>
      <c r="DI103" s="292"/>
      <c r="DK103" s="292"/>
      <c r="DL103" s="292"/>
      <c r="DM103" s="292"/>
      <c r="DN103" s="292"/>
      <c r="DO103" s="292"/>
      <c r="DP103" s="292"/>
    </row>
    <row r="104" spans="24:120" ht="12.9" hidden="1" x14ac:dyDescent="0.2">
      <c r="CV104" s="292"/>
      <c r="CW104" s="292"/>
      <c r="DA104" s="292"/>
      <c r="DB104" s="292"/>
      <c r="DF104" s="292"/>
      <c r="DG104" s="292"/>
      <c r="DK104" s="292"/>
      <c r="DL104" s="292"/>
      <c r="DN104" s="292"/>
      <c r="DO104" s="292"/>
      <c r="DP104" s="292"/>
    </row>
    <row r="105" spans="24:120" ht="12.8" hidden="1" customHeight="1" x14ac:dyDescent="0.2"/>
  </sheetData>
  <sheetProtection algorithmName="SHA-512" hashValue="8FGAv0zS6OSTr/kjIUrrhwYL8nU37kdOzAiQwa7w6ZvyRjxT5tBuvO1WdZ94w72PXowE9+UBtmRQwKoyE1Qrjg==" saltValue="G9cDytC1422BLJEn80Fc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7" customHeight="1" zeroHeight="1" x14ac:dyDescent="0.2"/>
  <cols>
    <col min="1" max="116" width="2.59765625" style="293" customWidth="1"/>
    <col min="117" max="16384" width="9" style="292" hidden="1"/>
  </cols>
  <sheetData>
    <row r="1" spans="2:116" ht="12.9"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2.9" x14ac:dyDescent="0.2"/>
    <row r="3" spans="2:116" ht="12.9" x14ac:dyDescent="0.2"/>
    <row r="4" spans="2:116" ht="12.9"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2.9"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2.9" x14ac:dyDescent="0.2"/>
    <row r="7" spans="2:116" ht="12.9" x14ac:dyDescent="0.2"/>
    <row r="8" spans="2:116" ht="12.9" x14ac:dyDescent="0.2"/>
    <row r="9" spans="2:116" ht="12.9" x14ac:dyDescent="0.2"/>
    <row r="10" spans="2:116" ht="12.9" x14ac:dyDescent="0.2"/>
    <row r="11" spans="2:116" ht="12.9" x14ac:dyDescent="0.2"/>
    <row r="12" spans="2:116" ht="12.9" x14ac:dyDescent="0.2"/>
    <row r="13" spans="2:116" ht="12.9" x14ac:dyDescent="0.2"/>
    <row r="14" spans="2:116" ht="12.9" x14ac:dyDescent="0.2"/>
    <row r="15" spans="2:116" ht="12.9" x14ac:dyDescent="0.2"/>
    <row r="16" spans="2:116" ht="12.9" x14ac:dyDescent="0.2"/>
    <row r="17" spans="9:116" ht="12.9" x14ac:dyDescent="0.2"/>
    <row r="18" spans="9:116" ht="12.9"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2.9" x14ac:dyDescent="0.2"/>
    <row r="20" spans="9:116" ht="12.9" x14ac:dyDescent="0.2"/>
    <row r="21" spans="9:116" ht="12.9" x14ac:dyDescent="0.2">
      <c r="DL21" s="292"/>
    </row>
    <row r="22" spans="9:116" ht="12.9" x14ac:dyDescent="0.2">
      <c r="DI22" s="292"/>
      <c r="DJ22" s="292"/>
      <c r="DK22" s="292"/>
      <c r="DL22" s="292"/>
    </row>
    <row r="23" spans="9:116" ht="12.9" x14ac:dyDescent="0.2">
      <c r="CY23" s="292"/>
      <c r="CZ23" s="292"/>
      <c r="DA23" s="292"/>
      <c r="DB23" s="292"/>
      <c r="DC23" s="292"/>
      <c r="DD23" s="292"/>
      <c r="DE23" s="292"/>
      <c r="DF23" s="292"/>
      <c r="DG23" s="292"/>
      <c r="DH23" s="292"/>
      <c r="DI23" s="292"/>
      <c r="DJ23" s="292"/>
      <c r="DK23" s="292"/>
      <c r="DL23" s="292"/>
    </row>
    <row r="24" spans="9:116" ht="12.9" x14ac:dyDescent="0.2"/>
    <row r="25" spans="9:116" ht="12.9" x14ac:dyDescent="0.2"/>
    <row r="26" spans="9:116" ht="12.9" x14ac:dyDescent="0.2"/>
    <row r="27" spans="9:116" ht="12.9" x14ac:dyDescent="0.2"/>
    <row r="28" spans="9:116" ht="12.9" x14ac:dyDescent="0.2"/>
    <row r="29" spans="9:116" ht="12.9" x14ac:dyDescent="0.2"/>
    <row r="30" spans="9:116" ht="12.9" x14ac:dyDescent="0.2"/>
    <row r="31" spans="9:116" ht="12.9" x14ac:dyDescent="0.2"/>
    <row r="32" spans="9:116" ht="12.9" x14ac:dyDescent="0.2"/>
    <row r="33" spans="15:116" ht="12.9" x14ac:dyDescent="0.2"/>
    <row r="34" spans="15:116" ht="12.9" x14ac:dyDescent="0.2"/>
    <row r="35" spans="15:116" ht="12.9" x14ac:dyDescent="0.2">
      <c r="CZ35" s="292"/>
      <c r="DA35" s="292"/>
      <c r="DB35" s="292"/>
      <c r="DC35" s="292"/>
      <c r="DD35" s="292"/>
      <c r="DE35" s="292"/>
      <c r="DF35" s="292"/>
      <c r="DG35" s="292"/>
      <c r="DH35" s="292"/>
      <c r="DI35" s="292"/>
      <c r="DJ35" s="292"/>
      <c r="DK35" s="292"/>
      <c r="DL35" s="292"/>
    </row>
    <row r="36" spans="15:116" ht="12.9" x14ac:dyDescent="0.2"/>
    <row r="37" spans="15:116" ht="12.9" x14ac:dyDescent="0.2">
      <c r="DL37" s="292"/>
    </row>
    <row r="38" spans="15:116" ht="12.9" x14ac:dyDescent="0.2">
      <c r="DI38" s="292"/>
      <c r="DJ38" s="292"/>
      <c r="DK38" s="292"/>
      <c r="DL38" s="292"/>
    </row>
    <row r="39" spans="15:116" ht="12.9" x14ac:dyDescent="0.2"/>
    <row r="40" spans="15:116" ht="12.9" x14ac:dyDescent="0.2"/>
    <row r="41" spans="15:116" ht="12.9" x14ac:dyDescent="0.2"/>
    <row r="42" spans="15:116" ht="12.9" x14ac:dyDescent="0.2"/>
    <row r="43" spans="15:116" ht="12.9"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2.9" x14ac:dyDescent="0.2">
      <c r="DL44" s="292"/>
    </row>
    <row r="45" spans="15:116" ht="12.9" x14ac:dyDescent="0.2"/>
    <row r="46" spans="15:116" ht="12.9" x14ac:dyDescent="0.2">
      <c r="DA46" s="292"/>
      <c r="DB46" s="292"/>
      <c r="DC46" s="292"/>
      <c r="DD46" s="292"/>
      <c r="DE46" s="292"/>
      <c r="DF46" s="292"/>
      <c r="DG46" s="292"/>
      <c r="DH46" s="292"/>
      <c r="DI46" s="292"/>
      <c r="DJ46" s="292"/>
      <c r="DK46" s="292"/>
      <c r="DL46" s="292"/>
    </row>
    <row r="47" spans="15:116" ht="12.9" x14ac:dyDescent="0.2"/>
    <row r="48" spans="15:116" ht="12.9" x14ac:dyDescent="0.2"/>
    <row r="49" spans="104:116" ht="12.9" x14ac:dyDescent="0.2"/>
    <row r="50" spans="104:116" ht="12.9" x14ac:dyDescent="0.2">
      <c r="CZ50" s="292"/>
      <c r="DA50" s="292"/>
      <c r="DB50" s="292"/>
      <c r="DC50" s="292"/>
      <c r="DD50" s="292"/>
      <c r="DE50" s="292"/>
      <c r="DF50" s="292"/>
      <c r="DG50" s="292"/>
      <c r="DH50" s="292"/>
      <c r="DI50" s="292"/>
      <c r="DJ50" s="292"/>
      <c r="DK50" s="292"/>
      <c r="DL50" s="292"/>
    </row>
    <row r="51" spans="104:116" ht="12.9" x14ac:dyDescent="0.2"/>
    <row r="52" spans="104:116" ht="12.9" x14ac:dyDescent="0.2"/>
    <row r="53" spans="104:116" ht="12.9" x14ac:dyDescent="0.2">
      <c r="DL53" s="292"/>
    </row>
    <row r="54" spans="104:116" ht="12.9" x14ac:dyDescent="0.2"/>
    <row r="55" spans="104:116" ht="12.9" x14ac:dyDescent="0.2"/>
    <row r="56" spans="104:116" ht="12.9" x14ac:dyDescent="0.2"/>
    <row r="57" spans="104:116" ht="12.9" x14ac:dyDescent="0.2"/>
    <row r="58" spans="104:116" ht="12.9" x14ac:dyDescent="0.2"/>
    <row r="59" spans="104:116" ht="12.9" x14ac:dyDescent="0.2"/>
    <row r="60" spans="104:116" ht="12.9" x14ac:dyDescent="0.2"/>
    <row r="61" spans="104:116" ht="12.9" x14ac:dyDescent="0.2"/>
    <row r="62" spans="104:116" ht="12.9" x14ac:dyDescent="0.2"/>
    <row r="63" spans="104:116" ht="12.9" x14ac:dyDescent="0.2"/>
    <row r="64" spans="104:116" ht="12.9" x14ac:dyDescent="0.2"/>
    <row r="65" spans="107:116" ht="12.9" x14ac:dyDescent="0.2"/>
    <row r="66" spans="107:116" ht="12.9" x14ac:dyDescent="0.2"/>
    <row r="67" spans="107:116" ht="12.9" x14ac:dyDescent="0.2">
      <c r="DC67" s="292"/>
      <c r="DD67" s="292"/>
      <c r="DE67" s="292"/>
      <c r="DF67" s="292"/>
      <c r="DG67" s="292"/>
      <c r="DH67" s="292"/>
      <c r="DI67" s="292"/>
      <c r="DJ67" s="292"/>
      <c r="DK67" s="292"/>
      <c r="DL67" s="292"/>
    </row>
    <row r="68" spans="107:116" ht="12.9" x14ac:dyDescent="0.2"/>
    <row r="69" spans="107:116" ht="12.9" x14ac:dyDescent="0.2"/>
    <row r="70" spans="107:116" ht="12.9" x14ac:dyDescent="0.2"/>
    <row r="71" spans="107:116" ht="12.9" x14ac:dyDescent="0.2"/>
    <row r="72" spans="107:116" ht="12.9" x14ac:dyDescent="0.2"/>
    <row r="73" spans="107:116" ht="12.9" x14ac:dyDescent="0.2"/>
    <row r="74" spans="107:116" ht="12.9" x14ac:dyDescent="0.2"/>
    <row r="75" spans="107:116" ht="12.9" x14ac:dyDescent="0.2"/>
    <row r="76" spans="107:116" ht="12.9" x14ac:dyDescent="0.2"/>
    <row r="77" spans="107:116" ht="12.9" x14ac:dyDescent="0.2"/>
    <row r="78" spans="107:116" ht="12.9" x14ac:dyDescent="0.2"/>
    <row r="79" spans="107:116" ht="12.9" x14ac:dyDescent="0.2"/>
    <row r="80" spans="107:116" ht="12.9" x14ac:dyDescent="0.2"/>
    <row r="81" ht="12.9" x14ac:dyDescent="0.2"/>
    <row r="82" ht="12.9" x14ac:dyDescent="0.2"/>
    <row r="83" ht="12.9" x14ac:dyDescent="0.2"/>
    <row r="84" ht="12.9" x14ac:dyDescent="0.2"/>
    <row r="85" ht="12.9" x14ac:dyDescent="0.2"/>
    <row r="86" ht="12.9" x14ac:dyDescent="0.2"/>
    <row r="87" ht="12.9" x14ac:dyDescent="0.2"/>
    <row r="88" ht="12.9" x14ac:dyDescent="0.2"/>
    <row r="89" ht="12.9" x14ac:dyDescent="0.2"/>
  </sheetData>
  <sheetProtection algorithmName="SHA-512" hashValue="INuhDdtYxcLDknYmP/yYhfyZ+pBbm3OBy0ENWiklxe/KqloZohkgMz8DQpdA/S0pBYo1DBbRgkxE0222lLJD2w==" saltValue="Hdgrf//wwKWVCMEtIovoT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7" customHeight="1" zeroHeight="1" x14ac:dyDescent="0.2"/>
  <cols>
    <col min="1" max="36" width="2.5" style="294" customWidth="1"/>
    <col min="37" max="44" width="17" style="294" customWidth="1"/>
    <col min="45" max="45" width="6.09765625" style="301" customWidth="1"/>
    <col min="46" max="46" width="3" style="299" customWidth="1"/>
    <col min="47" max="47" width="19.09765625" style="294" hidden="1" customWidth="1"/>
    <col min="48" max="52" width="12.59765625" style="294" hidden="1" customWidth="1"/>
    <col min="53" max="16384" width="8.59765625" style="294" hidden="1"/>
  </cols>
  <sheetData>
    <row r="1" spans="1:46" ht="12.9" x14ac:dyDescent="0.2">
      <c r="AS1" s="295"/>
      <c r="AT1" s="295"/>
    </row>
    <row r="2" spans="1:46" ht="12.9" x14ac:dyDescent="0.2">
      <c r="AS2" s="295"/>
      <c r="AT2" s="295"/>
    </row>
    <row r="3" spans="1:46" ht="12.9" x14ac:dyDescent="0.2">
      <c r="AS3" s="295"/>
      <c r="AT3" s="295"/>
    </row>
    <row r="4" spans="1:46" ht="12.9" x14ac:dyDescent="0.2">
      <c r="AS4" s="295"/>
      <c r="AT4" s="295"/>
    </row>
    <row r="5" spans="1:46" ht="16.7" x14ac:dyDescent="0.2">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2.9"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7"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3" t="s">
        <v>520</v>
      </c>
      <c r="AP7" s="305"/>
      <c r="AQ7" s="306" t="s">
        <v>521</v>
      </c>
      <c r="AR7" s="307"/>
    </row>
    <row r="8" spans="1:46" ht="12.9"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4"/>
      <c r="AP8" s="311" t="s">
        <v>522</v>
      </c>
      <c r="AQ8" s="312" t="s">
        <v>523</v>
      </c>
      <c r="AR8" s="313" t="s">
        <v>524</v>
      </c>
    </row>
    <row r="9" spans="1:46" ht="12.9"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5" t="s">
        <v>525</v>
      </c>
      <c r="AL9" s="1176"/>
      <c r="AM9" s="1176"/>
      <c r="AN9" s="1177"/>
      <c r="AO9" s="314">
        <v>28786122</v>
      </c>
      <c r="AP9" s="314">
        <v>60164</v>
      </c>
      <c r="AQ9" s="315">
        <v>62265</v>
      </c>
      <c r="AR9" s="316">
        <v>-3.4</v>
      </c>
    </row>
    <row r="10" spans="1:46" ht="13.7"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5" t="s">
        <v>526</v>
      </c>
      <c r="AL10" s="1176"/>
      <c r="AM10" s="1176"/>
      <c r="AN10" s="1177"/>
      <c r="AO10" s="317">
        <v>27188</v>
      </c>
      <c r="AP10" s="317">
        <v>57</v>
      </c>
      <c r="AQ10" s="318">
        <v>1645</v>
      </c>
      <c r="AR10" s="319">
        <v>-96.5</v>
      </c>
    </row>
    <row r="11" spans="1:46" ht="13.7"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5" t="s">
        <v>527</v>
      </c>
      <c r="AL11" s="1176"/>
      <c r="AM11" s="1176"/>
      <c r="AN11" s="1177"/>
      <c r="AO11" s="317">
        <v>160920</v>
      </c>
      <c r="AP11" s="317">
        <v>336</v>
      </c>
      <c r="AQ11" s="318">
        <v>688</v>
      </c>
      <c r="AR11" s="319">
        <v>-51.2</v>
      </c>
    </row>
    <row r="12" spans="1:46" ht="13.7"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5" t="s">
        <v>528</v>
      </c>
      <c r="AL12" s="1176"/>
      <c r="AM12" s="1176"/>
      <c r="AN12" s="1177"/>
      <c r="AO12" s="317" t="s">
        <v>529</v>
      </c>
      <c r="AP12" s="317" t="s">
        <v>529</v>
      </c>
      <c r="AQ12" s="318">
        <v>24</v>
      </c>
      <c r="AR12" s="319" t="s">
        <v>529</v>
      </c>
    </row>
    <row r="13" spans="1:46" ht="13.7"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5" t="s">
        <v>530</v>
      </c>
      <c r="AL13" s="1176"/>
      <c r="AM13" s="1176"/>
      <c r="AN13" s="1177"/>
      <c r="AO13" s="317">
        <v>706680</v>
      </c>
      <c r="AP13" s="317">
        <v>1477</v>
      </c>
      <c r="AQ13" s="318">
        <v>2006</v>
      </c>
      <c r="AR13" s="319">
        <v>-26.4</v>
      </c>
    </row>
    <row r="14" spans="1:46" ht="13.7"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5" t="s">
        <v>531</v>
      </c>
      <c r="AL14" s="1176"/>
      <c r="AM14" s="1176"/>
      <c r="AN14" s="1177"/>
      <c r="AO14" s="317">
        <v>311649</v>
      </c>
      <c r="AP14" s="317">
        <v>651</v>
      </c>
      <c r="AQ14" s="318">
        <v>1357</v>
      </c>
      <c r="AR14" s="319">
        <v>-52</v>
      </c>
    </row>
    <row r="15" spans="1:46" ht="13.7"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1" t="s">
        <v>532</v>
      </c>
      <c r="AL15" s="1182"/>
      <c r="AM15" s="1182"/>
      <c r="AN15" s="1183"/>
      <c r="AO15" s="317">
        <v>-1397723</v>
      </c>
      <c r="AP15" s="317">
        <v>-2921</v>
      </c>
      <c r="AQ15" s="318">
        <v>-3875</v>
      </c>
      <c r="AR15" s="319">
        <v>-24.6</v>
      </c>
    </row>
    <row r="16" spans="1:46" ht="12.9"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1" t="s">
        <v>186</v>
      </c>
      <c r="AL16" s="1182"/>
      <c r="AM16" s="1182"/>
      <c r="AN16" s="1183"/>
      <c r="AO16" s="317">
        <v>28594836</v>
      </c>
      <c r="AP16" s="317">
        <v>59764</v>
      </c>
      <c r="AQ16" s="318">
        <v>64110</v>
      </c>
      <c r="AR16" s="319">
        <v>-6.8</v>
      </c>
    </row>
    <row r="17" spans="1:46" ht="12.9"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2.9"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2.9"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ht="12.9"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ht="12.9"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4" t="s">
        <v>537</v>
      </c>
      <c r="AL21" s="1185"/>
      <c r="AM21" s="1185"/>
      <c r="AN21" s="1186"/>
      <c r="AO21" s="330">
        <v>6.34</v>
      </c>
      <c r="AP21" s="331">
        <v>6.37</v>
      </c>
      <c r="AQ21" s="332">
        <v>-0.03</v>
      </c>
      <c r="AR21" s="300"/>
      <c r="AS21" s="333"/>
      <c r="AT21" s="329"/>
    </row>
    <row r="22" spans="1:46" s="334" customFormat="1" ht="12.9"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4" t="s">
        <v>538</v>
      </c>
      <c r="AL22" s="1185"/>
      <c r="AM22" s="1185"/>
      <c r="AN22" s="1186"/>
      <c r="AO22" s="335">
        <v>100.2</v>
      </c>
      <c r="AP22" s="336">
        <v>99.7</v>
      </c>
      <c r="AQ22" s="337">
        <v>0.5</v>
      </c>
      <c r="AR22" s="321"/>
      <c r="AS22" s="333"/>
      <c r="AT22" s="329"/>
    </row>
    <row r="23" spans="1:46" s="334" customFormat="1" ht="12.9"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2.9"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2.9"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2.9" x14ac:dyDescent="0.2">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2.9" x14ac:dyDescent="0.2">
      <c r="A27" s="342"/>
      <c r="AO27" s="295"/>
      <c r="AP27" s="295"/>
      <c r="AQ27" s="295"/>
      <c r="AR27" s="295"/>
      <c r="AS27" s="295"/>
      <c r="AT27" s="295"/>
    </row>
    <row r="28" spans="1:46" ht="16.7" x14ac:dyDescent="0.2">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2.9"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7"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3" t="s">
        <v>520</v>
      </c>
      <c r="AP30" s="305"/>
      <c r="AQ30" s="306" t="s">
        <v>521</v>
      </c>
      <c r="AR30" s="307"/>
    </row>
    <row r="31" spans="1:46" ht="12.9"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4"/>
      <c r="AP31" s="311" t="s">
        <v>522</v>
      </c>
      <c r="AQ31" s="312" t="s">
        <v>523</v>
      </c>
      <c r="AR31" s="313" t="s">
        <v>524</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542</v>
      </c>
      <c r="AL32" s="1179"/>
      <c r="AM32" s="1179"/>
      <c r="AN32" s="1180"/>
      <c r="AO32" s="345">
        <v>18894997</v>
      </c>
      <c r="AP32" s="345">
        <v>39491</v>
      </c>
      <c r="AQ32" s="346">
        <v>36503</v>
      </c>
      <c r="AR32" s="347">
        <v>8.1999999999999993</v>
      </c>
    </row>
    <row r="33" spans="1:46" ht="13.7"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543</v>
      </c>
      <c r="AL33" s="1179"/>
      <c r="AM33" s="1179"/>
      <c r="AN33" s="1180"/>
      <c r="AO33" s="345" t="s">
        <v>529</v>
      </c>
      <c r="AP33" s="345" t="s">
        <v>529</v>
      </c>
      <c r="AQ33" s="346">
        <v>3</v>
      </c>
      <c r="AR33" s="347" t="s">
        <v>529</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544</v>
      </c>
      <c r="AL34" s="1179"/>
      <c r="AM34" s="1179"/>
      <c r="AN34" s="1180"/>
      <c r="AO34" s="345" t="s">
        <v>529</v>
      </c>
      <c r="AP34" s="345" t="s">
        <v>529</v>
      </c>
      <c r="AQ34" s="346">
        <v>76</v>
      </c>
      <c r="AR34" s="347" t="s">
        <v>529</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545</v>
      </c>
      <c r="AL35" s="1179"/>
      <c r="AM35" s="1179"/>
      <c r="AN35" s="1180"/>
      <c r="AO35" s="345">
        <v>3343105</v>
      </c>
      <c r="AP35" s="345">
        <v>6987</v>
      </c>
      <c r="AQ35" s="346">
        <v>8582</v>
      </c>
      <c r="AR35" s="347">
        <v>-18.600000000000001</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546</v>
      </c>
      <c r="AL36" s="1179"/>
      <c r="AM36" s="1179"/>
      <c r="AN36" s="1180"/>
      <c r="AO36" s="345" t="s">
        <v>529</v>
      </c>
      <c r="AP36" s="345" t="s">
        <v>529</v>
      </c>
      <c r="AQ36" s="346">
        <v>400</v>
      </c>
      <c r="AR36" s="347" t="s">
        <v>529</v>
      </c>
    </row>
    <row r="37" spans="1:46" ht="13.7"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547</v>
      </c>
      <c r="AL37" s="1179"/>
      <c r="AM37" s="1179"/>
      <c r="AN37" s="1180"/>
      <c r="AO37" s="345">
        <v>627433</v>
      </c>
      <c r="AP37" s="345">
        <v>1311</v>
      </c>
      <c r="AQ37" s="346">
        <v>747</v>
      </c>
      <c r="AR37" s="347">
        <v>75.5</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7" t="s">
        <v>548</v>
      </c>
      <c r="AL38" s="1188"/>
      <c r="AM38" s="1188"/>
      <c r="AN38" s="1189"/>
      <c r="AO38" s="348" t="s">
        <v>529</v>
      </c>
      <c r="AP38" s="348" t="s">
        <v>529</v>
      </c>
      <c r="AQ38" s="349">
        <v>2</v>
      </c>
      <c r="AR38" s="337" t="s">
        <v>529</v>
      </c>
      <c r="AS38" s="344"/>
    </row>
    <row r="39" spans="1:46" ht="12.9"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7" t="s">
        <v>549</v>
      </c>
      <c r="AL39" s="1188"/>
      <c r="AM39" s="1188"/>
      <c r="AN39" s="1189"/>
      <c r="AO39" s="345">
        <v>-4581652</v>
      </c>
      <c r="AP39" s="345">
        <v>-9576</v>
      </c>
      <c r="AQ39" s="346">
        <v>-7844</v>
      </c>
      <c r="AR39" s="347">
        <v>22.1</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550</v>
      </c>
      <c r="AL40" s="1179"/>
      <c r="AM40" s="1179"/>
      <c r="AN40" s="1180"/>
      <c r="AO40" s="345">
        <v>-13443502</v>
      </c>
      <c r="AP40" s="345">
        <v>-28097</v>
      </c>
      <c r="AQ40" s="346">
        <v>-28367</v>
      </c>
      <c r="AR40" s="347">
        <v>-1</v>
      </c>
      <c r="AS40" s="344"/>
    </row>
    <row r="41" spans="1:46" ht="12.9"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0" t="s">
        <v>299</v>
      </c>
      <c r="AL41" s="1191"/>
      <c r="AM41" s="1191"/>
      <c r="AN41" s="1192"/>
      <c r="AO41" s="345">
        <v>4840381</v>
      </c>
      <c r="AP41" s="345">
        <v>10117</v>
      </c>
      <c r="AQ41" s="346">
        <v>10099</v>
      </c>
      <c r="AR41" s="347">
        <v>0.2</v>
      </c>
      <c r="AS41" s="344"/>
    </row>
    <row r="42" spans="1:46" ht="12.9"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ht="12.9"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2.9"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2.9"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2.9"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 customHeight="1" x14ac:dyDescent="0.2">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2.9"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7"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3" t="s">
        <v>520</v>
      </c>
      <c r="AN49" s="1195" t="s">
        <v>554</v>
      </c>
      <c r="AO49" s="1196"/>
      <c r="AP49" s="1196"/>
      <c r="AQ49" s="1196"/>
      <c r="AR49" s="1197"/>
    </row>
    <row r="50" spans="1:44" ht="12.9"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4"/>
      <c r="AN50" s="361" t="s">
        <v>555</v>
      </c>
      <c r="AO50" s="362" t="s">
        <v>556</v>
      </c>
      <c r="AP50" s="363" t="s">
        <v>557</v>
      </c>
      <c r="AQ50" s="364" t="s">
        <v>558</v>
      </c>
      <c r="AR50" s="365" t="s">
        <v>559</v>
      </c>
    </row>
    <row r="51" spans="1:44" ht="12.9"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23318434</v>
      </c>
      <c r="AN51" s="367">
        <v>48608</v>
      </c>
      <c r="AO51" s="368">
        <v>34.200000000000003</v>
      </c>
      <c r="AP51" s="369">
        <v>46395</v>
      </c>
      <c r="AQ51" s="370">
        <v>-8.8000000000000007</v>
      </c>
      <c r="AR51" s="371">
        <v>43</v>
      </c>
    </row>
    <row r="52" spans="1:44" ht="12.9"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14972467</v>
      </c>
      <c r="AN52" s="375">
        <v>31210</v>
      </c>
      <c r="AO52" s="376">
        <v>44.2</v>
      </c>
      <c r="AP52" s="377">
        <v>26304</v>
      </c>
      <c r="AQ52" s="378">
        <v>-5.4</v>
      </c>
      <c r="AR52" s="379">
        <v>49.6</v>
      </c>
    </row>
    <row r="53" spans="1:44" ht="12.9"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22812586</v>
      </c>
      <c r="AN53" s="367">
        <v>47570</v>
      </c>
      <c r="AO53" s="368">
        <v>-2.1</v>
      </c>
      <c r="AP53" s="369">
        <v>48088</v>
      </c>
      <c r="AQ53" s="370">
        <v>3.6</v>
      </c>
      <c r="AR53" s="371">
        <v>-5.7</v>
      </c>
    </row>
    <row r="54" spans="1:44" ht="12.9"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15774105</v>
      </c>
      <c r="AN54" s="375">
        <v>32893</v>
      </c>
      <c r="AO54" s="376">
        <v>5.4</v>
      </c>
      <c r="AP54" s="377">
        <v>25183</v>
      </c>
      <c r="AQ54" s="378">
        <v>-4.3</v>
      </c>
      <c r="AR54" s="379">
        <v>9.6999999999999993</v>
      </c>
    </row>
    <row r="55" spans="1:44" ht="12.9"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20181161</v>
      </c>
      <c r="AN55" s="367">
        <v>42123</v>
      </c>
      <c r="AO55" s="368">
        <v>-11.5</v>
      </c>
      <c r="AP55" s="369">
        <v>46457</v>
      </c>
      <c r="AQ55" s="370">
        <v>-3.4</v>
      </c>
      <c r="AR55" s="371">
        <v>-8.1</v>
      </c>
    </row>
    <row r="56" spans="1:44" ht="12.9"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10176402</v>
      </c>
      <c r="AN56" s="375">
        <v>21241</v>
      </c>
      <c r="AO56" s="376">
        <v>-35.4</v>
      </c>
      <c r="AP56" s="377">
        <v>24020</v>
      </c>
      <c r="AQ56" s="378">
        <v>-4.5999999999999996</v>
      </c>
      <c r="AR56" s="379">
        <v>-30.8</v>
      </c>
    </row>
    <row r="57" spans="1:44" ht="12.9"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21758129</v>
      </c>
      <c r="AN57" s="367">
        <v>45482</v>
      </c>
      <c r="AO57" s="368">
        <v>8</v>
      </c>
      <c r="AP57" s="369">
        <v>51849</v>
      </c>
      <c r="AQ57" s="370">
        <v>11.6</v>
      </c>
      <c r="AR57" s="371">
        <v>-3.6</v>
      </c>
    </row>
    <row r="58" spans="1:44" ht="12.9"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9915832</v>
      </c>
      <c r="AN58" s="375">
        <v>20727</v>
      </c>
      <c r="AO58" s="376">
        <v>-2.4</v>
      </c>
      <c r="AP58" s="377">
        <v>26326</v>
      </c>
      <c r="AQ58" s="378">
        <v>9.6</v>
      </c>
      <c r="AR58" s="379">
        <v>-12</v>
      </c>
    </row>
    <row r="59" spans="1:44" ht="12.9"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22586351</v>
      </c>
      <c r="AN59" s="367">
        <v>47206</v>
      </c>
      <c r="AO59" s="368">
        <v>3.8</v>
      </c>
      <c r="AP59" s="369">
        <v>52191</v>
      </c>
      <c r="AQ59" s="370">
        <v>0.7</v>
      </c>
      <c r="AR59" s="371">
        <v>3.1</v>
      </c>
    </row>
    <row r="60" spans="1:44" ht="12.9"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11405035</v>
      </c>
      <c r="AN60" s="375">
        <v>23837</v>
      </c>
      <c r="AO60" s="376">
        <v>15</v>
      </c>
      <c r="AP60" s="377">
        <v>26807</v>
      </c>
      <c r="AQ60" s="378">
        <v>1.8</v>
      </c>
      <c r="AR60" s="379">
        <v>13.2</v>
      </c>
    </row>
    <row r="61" spans="1:44" ht="12.9"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22131332</v>
      </c>
      <c r="AN61" s="382">
        <v>46198</v>
      </c>
      <c r="AO61" s="383">
        <v>6.5</v>
      </c>
      <c r="AP61" s="384">
        <v>48996</v>
      </c>
      <c r="AQ61" s="385">
        <v>0.7</v>
      </c>
      <c r="AR61" s="371">
        <v>5.8</v>
      </c>
    </row>
    <row r="62" spans="1:44" ht="12.9"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12448768</v>
      </c>
      <c r="AN62" s="375">
        <v>25982</v>
      </c>
      <c r="AO62" s="376">
        <v>5.4</v>
      </c>
      <c r="AP62" s="377">
        <v>25728</v>
      </c>
      <c r="AQ62" s="378">
        <v>-0.6</v>
      </c>
      <c r="AR62" s="379">
        <v>6</v>
      </c>
    </row>
    <row r="63" spans="1:44" ht="12.9"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2.9"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2.9"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2.9"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7" hidden="1" customHeight="1" x14ac:dyDescent="0.2">
      <c r="AK67" s="295"/>
      <c r="AL67" s="295"/>
      <c r="AM67" s="295"/>
      <c r="AN67" s="295"/>
      <c r="AO67" s="295"/>
      <c r="AP67" s="295"/>
      <c r="AQ67" s="295"/>
      <c r="AR67" s="295"/>
      <c r="AS67" s="295"/>
      <c r="AT67" s="295"/>
    </row>
    <row r="68" spans="1:46" ht="13.7" hidden="1" customHeight="1" x14ac:dyDescent="0.2">
      <c r="AK68" s="295"/>
      <c r="AL68" s="295"/>
      <c r="AM68" s="295"/>
      <c r="AN68" s="295"/>
      <c r="AO68" s="295"/>
      <c r="AP68" s="295"/>
      <c r="AQ68" s="295"/>
      <c r="AR68" s="295"/>
    </row>
    <row r="69" spans="1:46" ht="13.7" hidden="1" customHeight="1" x14ac:dyDescent="0.2">
      <c r="AK69" s="295"/>
      <c r="AL69" s="295"/>
      <c r="AM69" s="295"/>
      <c r="AN69" s="295"/>
      <c r="AO69" s="295"/>
      <c r="AP69" s="295"/>
      <c r="AQ69" s="295"/>
      <c r="AR69" s="295"/>
    </row>
    <row r="70" spans="1:46" ht="12.9" hidden="1" x14ac:dyDescent="0.2">
      <c r="AK70" s="295"/>
      <c r="AL70" s="295"/>
      <c r="AM70" s="295"/>
      <c r="AN70" s="295"/>
      <c r="AO70" s="295"/>
      <c r="AP70" s="295"/>
      <c r="AQ70" s="295"/>
      <c r="AR70" s="295"/>
    </row>
    <row r="71" spans="1:46" ht="12.9" hidden="1" x14ac:dyDescent="0.2">
      <c r="AK71" s="295"/>
      <c r="AL71" s="295"/>
      <c r="AM71" s="295"/>
      <c r="AN71" s="295"/>
      <c r="AO71" s="295"/>
      <c r="AP71" s="295"/>
      <c r="AQ71" s="295"/>
      <c r="AR71" s="295"/>
    </row>
    <row r="72" spans="1:46" ht="12.9" hidden="1" x14ac:dyDescent="0.2">
      <c r="AK72" s="295"/>
      <c r="AL72" s="295"/>
      <c r="AM72" s="295"/>
      <c r="AN72" s="295"/>
      <c r="AO72" s="295"/>
      <c r="AP72" s="295"/>
      <c r="AQ72" s="295"/>
      <c r="AR72" s="295"/>
    </row>
    <row r="73" spans="1:46" ht="12.9" hidden="1" x14ac:dyDescent="0.2">
      <c r="AK73" s="295"/>
      <c r="AL73" s="295"/>
      <c r="AM73" s="295"/>
      <c r="AN73" s="295"/>
      <c r="AO73" s="295"/>
      <c r="AP73" s="295"/>
      <c r="AQ73" s="295"/>
      <c r="AR73" s="295"/>
    </row>
  </sheetData>
  <sheetProtection algorithmName="SHA-512" hashValue="GDRbTuMefUfEcAr9oMRWFD6JLJifWD9str2feQIa6+4RRA1Pad4dBCCT6Z8XyulM84tsumFEZ79uXI8vXjt/Mg==" saltValue="qy+940t6dKfkSDRHevQS2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7" customHeight="1" zeroHeight="1" x14ac:dyDescent="0.2"/>
  <cols>
    <col min="1" max="125" width="2.5" style="293" customWidth="1"/>
    <col min="126" max="16384" width="9" style="292" hidden="1"/>
  </cols>
  <sheetData>
    <row r="1" spans="2:125" ht="13.7"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2.9" x14ac:dyDescent="0.2">
      <c r="B2" s="292"/>
      <c r="DG2" s="292"/>
    </row>
    <row r="3" spans="2:125" ht="12.9"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2.9" x14ac:dyDescent="0.2"/>
    <row r="5" spans="2:125" ht="12.9" x14ac:dyDescent="0.2"/>
    <row r="6" spans="2:125" ht="12.9" x14ac:dyDescent="0.2"/>
    <row r="7" spans="2:125" ht="12.9" x14ac:dyDescent="0.2"/>
    <row r="8" spans="2:125" ht="12.9" x14ac:dyDescent="0.2"/>
    <row r="9" spans="2:125" ht="12.9" x14ac:dyDescent="0.2">
      <c r="DU9" s="292"/>
    </row>
    <row r="10" spans="2:125" ht="12.9" x14ac:dyDescent="0.2"/>
    <row r="11" spans="2:125" ht="12.9" x14ac:dyDescent="0.2"/>
    <row r="12" spans="2:125" ht="12.9" x14ac:dyDescent="0.2"/>
    <row r="13" spans="2:125" ht="12.9" x14ac:dyDescent="0.2"/>
    <row r="14" spans="2:125" ht="12.9" x14ac:dyDescent="0.2"/>
    <row r="15" spans="2:125" ht="12.9" x14ac:dyDescent="0.2"/>
    <row r="16" spans="2:125" ht="12.9" x14ac:dyDescent="0.2"/>
    <row r="17" spans="125:125" ht="12.9" x14ac:dyDescent="0.2">
      <c r="DU17" s="292"/>
    </row>
    <row r="18" spans="125:125" ht="12.9" x14ac:dyDescent="0.2"/>
    <row r="19" spans="125:125" ht="12.9" x14ac:dyDescent="0.2"/>
    <row r="20" spans="125:125" ht="12.9" x14ac:dyDescent="0.2">
      <c r="DU20" s="292"/>
    </row>
    <row r="21" spans="125:125" ht="12.9" x14ac:dyDescent="0.2">
      <c r="DU21" s="292"/>
    </row>
    <row r="22" spans="125:125" ht="12.9" x14ac:dyDescent="0.2"/>
    <row r="23" spans="125:125" ht="12.9" x14ac:dyDescent="0.2"/>
    <row r="24" spans="125:125" ht="12.9" x14ac:dyDescent="0.2"/>
    <row r="25" spans="125:125" ht="12.9" x14ac:dyDescent="0.2"/>
    <row r="26" spans="125:125" ht="12.9" x14ac:dyDescent="0.2"/>
    <row r="27" spans="125:125" ht="12.9" x14ac:dyDescent="0.2"/>
    <row r="28" spans="125:125" ht="12.9" x14ac:dyDescent="0.2">
      <c r="DU28" s="292"/>
    </row>
    <row r="29" spans="125:125" ht="12.9" x14ac:dyDescent="0.2"/>
    <row r="30" spans="125:125" ht="12.9" x14ac:dyDescent="0.2"/>
    <row r="31" spans="125:125" ht="12.9" x14ac:dyDescent="0.2"/>
    <row r="32" spans="125:125" ht="12.9" x14ac:dyDescent="0.2"/>
    <row r="33" spans="2:125" ht="12.9" x14ac:dyDescent="0.2">
      <c r="B33" s="292"/>
      <c r="G33" s="292"/>
      <c r="I33" s="292"/>
    </row>
    <row r="34" spans="2:125" ht="12.9" x14ac:dyDescent="0.2">
      <c r="C34" s="292"/>
      <c r="P34" s="292"/>
      <c r="DE34" s="292"/>
      <c r="DH34" s="292"/>
    </row>
    <row r="35" spans="2:125" ht="12.9" x14ac:dyDescent="0.2">
      <c r="D35" s="292"/>
      <c r="E35" s="292"/>
      <c r="DG35" s="292"/>
      <c r="DJ35" s="292"/>
      <c r="DP35" s="292"/>
      <c r="DQ35" s="292"/>
      <c r="DR35" s="292"/>
      <c r="DS35" s="292"/>
      <c r="DT35" s="292"/>
      <c r="DU35" s="292"/>
    </row>
    <row r="36" spans="2:125" ht="12.9"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2.9" x14ac:dyDescent="0.2">
      <c r="DU37" s="292"/>
    </row>
    <row r="38" spans="2:125" ht="12.9" x14ac:dyDescent="0.2">
      <c r="DT38" s="292"/>
      <c r="DU38" s="292"/>
    </row>
    <row r="39" spans="2:125" ht="12.9" x14ac:dyDescent="0.2"/>
    <row r="40" spans="2:125" ht="12.9" x14ac:dyDescent="0.2">
      <c r="DH40" s="292"/>
    </row>
    <row r="41" spans="2:125" ht="12.9" x14ac:dyDescent="0.2">
      <c r="DE41" s="292"/>
    </row>
    <row r="42" spans="2:125" ht="12.9" x14ac:dyDescent="0.2">
      <c r="DG42" s="292"/>
      <c r="DJ42" s="292"/>
    </row>
    <row r="43" spans="2:125" ht="12.9"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2.9" x14ac:dyDescent="0.2">
      <c r="DU44" s="292"/>
    </row>
    <row r="45" spans="2:125" ht="12.9" x14ac:dyDescent="0.2"/>
    <row r="46" spans="2:125" ht="12.9" x14ac:dyDescent="0.2"/>
    <row r="47" spans="2:125" ht="12.9" x14ac:dyDescent="0.2"/>
    <row r="48" spans="2:125" ht="12.9" x14ac:dyDescent="0.2">
      <c r="DT48" s="292"/>
      <c r="DU48" s="292"/>
    </row>
    <row r="49" spans="120:125" ht="12.9" x14ac:dyDescent="0.2">
      <c r="DU49" s="292"/>
    </row>
    <row r="50" spans="120:125" ht="12.9" x14ac:dyDescent="0.2">
      <c r="DU50" s="292"/>
    </row>
    <row r="51" spans="120:125" ht="12.9" x14ac:dyDescent="0.2">
      <c r="DP51" s="292"/>
      <c r="DQ51" s="292"/>
      <c r="DR51" s="292"/>
      <c r="DS51" s="292"/>
      <c r="DT51" s="292"/>
      <c r="DU51" s="292"/>
    </row>
    <row r="52" spans="120:125" ht="12.9" x14ac:dyDescent="0.2"/>
    <row r="53" spans="120:125" ht="12.9" x14ac:dyDescent="0.2"/>
    <row r="54" spans="120:125" ht="12.9" x14ac:dyDescent="0.2">
      <c r="DU54" s="292"/>
    </row>
    <row r="55" spans="120:125" ht="12.9" x14ac:dyDescent="0.2"/>
    <row r="56" spans="120:125" ht="12.9" x14ac:dyDescent="0.2"/>
    <row r="57" spans="120:125" ht="12.9" x14ac:dyDescent="0.2"/>
    <row r="58" spans="120:125" ht="12.9" x14ac:dyDescent="0.2">
      <c r="DU58" s="292"/>
    </row>
    <row r="59" spans="120:125" ht="12.9" x14ac:dyDescent="0.2"/>
    <row r="60" spans="120:125" ht="12.9" x14ac:dyDescent="0.2"/>
    <row r="61" spans="120:125" ht="12.9" x14ac:dyDescent="0.2"/>
    <row r="62" spans="120:125" ht="12.9" x14ac:dyDescent="0.2"/>
    <row r="63" spans="120:125" ht="12.9" x14ac:dyDescent="0.2">
      <c r="DU63" s="292"/>
    </row>
    <row r="64" spans="120:125" ht="12.9" x14ac:dyDescent="0.2">
      <c r="DT64" s="292"/>
      <c r="DU64" s="292"/>
    </row>
    <row r="65" spans="123:125" ht="12.9" x14ac:dyDescent="0.2"/>
    <row r="66" spans="123:125" ht="12.9" x14ac:dyDescent="0.2"/>
    <row r="67" spans="123:125" ht="12.9" x14ac:dyDescent="0.2"/>
    <row r="68" spans="123:125" ht="12.9" x14ac:dyDescent="0.2"/>
    <row r="69" spans="123:125" ht="12.9" x14ac:dyDescent="0.2">
      <c r="DS69" s="292"/>
      <c r="DT69" s="292"/>
      <c r="DU69" s="292"/>
    </row>
    <row r="70" spans="123:125" ht="12.9" x14ac:dyDescent="0.2"/>
    <row r="71" spans="123:125" ht="12.9" x14ac:dyDescent="0.2"/>
    <row r="72" spans="123:125" ht="12.9" x14ac:dyDescent="0.2"/>
    <row r="73" spans="123:125" ht="12.9" x14ac:dyDescent="0.2"/>
    <row r="74" spans="123:125" ht="12.9" x14ac:dyDescent="0.2"/>
    <row r="75" spans="123:125" ht="12.9" x14ac:dyDescent="0.2"/>
    <row r="76" spans="123:125" ht="12.9" x14ac:dyDescent="0.2"/>
    <row r="77" spans="123:125" ht="12.9" x14ac:dyDescent="0.2"/>
    <row r="78" spans="123:125" ht="12.9" x14ac:dyDescent="0.2"/>
    <row r="79" spans="123:125" ht="12.9" x14ac:dyDescent="0.2"/>
    <row r="80" spans="123:125" ht="12.9" x14ac:dyDescent="0.2"/>
    <row r="81" spans="116:125" ht="12.9" x14ac:dyDescent="0.2"/>
    <row r="82" spans="116:125" ht="12.9" x14ac:dyDescent="0.2">
      <c r="DL82" s="292"/>
    </row>
    <row r="83" spans="116:125" ht="12.9" x14ac:dyDescent="0.2">
      <c r="DM83" s="292"/>
      <c r="DN83" s="292"/>
      <c r="DO83" s="292"/>
      <c r="DP83" s="292"/>
      <c r="DQ83" s="292"/>
      <c r="DR83" s="292"/>
      <c r="DS83" s="292"/>
      <c r="DT83" s="292"/>
      <c r="DU83" s="292"/>
    </row>
    <row r="84" spans="116:125" ht="12.9" x14ac:dyDescent="0.2"/>
    <row r="85" spans="116:125" ht="12.9" x14ac:dyDescent="0.2"/>
    <row r="86" spans="116:125" ht="12.9" x14ac:dyDescent="0.2"/>
    <row r="87" spans="116:125" ht="12.9" x14ac:dyDescent="0.2"/>
    <row r="88" spans="116:125" ht="12.9" x14ac:dyDescent="0.2">
      <c r="DU88" s="292"/>
    </row>
    <row r="89" spans="116:125" ht="12.9" x14ac:dyDescent="0.2"/>
    <row r="90" spans="116:125" ht="12.9" x14ac:dyDescent="0.2"/>
    <row r="91" spans="116:125" ht="12.9" x14ac:dyDescent="0.2"/>
    <row r="92" spans="116:125" ht="13.7" customHeight="1" x14ac:dyDescent="0.2"/>
    <row r="93" spans="116:125" ht="13.7" customHeight="1" x14ac:dyDescent="0.2"/>
    <row r="94" spans="116:125" ht="13.7" customHeight="1" x14ac:dyDescent="0.2">
      <c r="DS94" s="292"/>
      <c r="DT94" s="292"/>
      <c r="DU94" s="292"/>
    </row>
    <row r="95" spans="116:125" ht="13.7" customHeight="1" x14ac:dyDescent="0.2">
      <c r="DU95" s="292"/>
    </row>
    <row r="96" spans="116:125" ht="13.7" customHeight="1" x14ac:dyDescent="0.2"/>
    <row r="97" spans="124:125" ht="13.7" customHeight="1" x14ac:dyDescent="0.2"/>
    <row r="98" spans="124:125" ht="13.7" customHeight="1" x14ac:dyDescent="0.2"/>
    <row r="99" spans="124:125" ht="13.7" customHeight="1" x14ac:dyDescent="0.2"/>
    <row r="100" spans="124:125" ht="13.7" customHeight="1" x14ac:dyDescent="0.2"/>
    <row r="101" spans="124:125" ht="13.7" customHeight="1" x14ac:dyDescent="0.2">
      <c r="DU101" s="292"/>
    </row>
    <row r="102" spans="124:125" ht="13.7" customHeight="1" x14ac:dyDescent="0.2"/>
    <row r="103" spans="124:125" ht="13.7" customHeight="1" x14ac:dyDescent="0.2"/>
    <row r="104" spans="124:125" ht="13.7" customHeight="1" x14ac:dyDescent="0.2">
      <c r="DT104" s="292"/>
      <c r="DU104" s="292"/>
    </row>
    <row r="105" spans="124:125" ht="13.7" customHeight="1" x14ac:dyDescent="0.2"/>
    <row r="106" spans="124:125" ht="13.7" customHeight="1" x14ac:dyDescent="0.2"/>
    <row r="107" spans="124:125" ht="13.7" customHeight="1" x14ac:dyDescent="0.2"/>
    <row r="108" spans="124:125" ht="13.7" customHeight="1" x14ac:dyDescent="0.2"/>
    <row r="109" spans="124:125" ht="13.7" customHeight="1" x14ac:dyDescent="0.2"/>
    <row r="110" spans="124:125" ht="13.7" customHeight="1" x14ac:dyDescent="0.2"/>
    <row r="111" spans="124:125" ht="13.7" customHeight="1" x14ac:dyDescent="0.2"/>
    <row r="112" spans="124:125" ht="13.7" customHeight="1" x14ac:dyDescent="0.2"/>
    <row r="113" spans="125:125" ht="13.7" customHeight="1" x14ac:dyDescent="0.2"/>
    <row r="114" spans="125:125" ht="13.7" customHeight="1" x14ac:dyDescent="0.2"/>
    <row r="115" spans="125:125" ht="13.7" customHeight="1" x14ac:dyDescent="0.2"/>
    <row r="116" spans="125:125" ht="13.7" customHeight="1" x14ac:dyDescent="0.2">
      <c r="DU116" s="292" t="s">
        <v>568</v>
      </c>
    </row>
    <row r="120" spans="125:125" ht="13.7" hidden="1" customHeight="1" x14ac:dyDescent="0.2"/>
    <row r="121" spans="125:125" ht="13.7" hidden="1" customHeight="1" x14ac:dyDescent="0.2">
      <c r="DU121" s="292"/>
    </row>
  </sheetData>
  <sheetProtection algorithmName="SHA-512" hashValue="9ZMafdKMtq/2MClA4UqUJuAH/Dw9JnYxkeS7odiGZ2Or3i2l6uMiSYVA+06XzW8D4jE/gD2X2g45WDKwrMdC6g==" saltValue="kpQVcA+Rhc5K1+AaPNIgn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7" customHeight="1" zeroHeight="1" x14ac:dyDescent="0.2"/>
  <cols>
    <col min="1" max="125" width="2.5" style="293" customWidth="1"/>
    <col min="126" max="142" width="0" style="292" hidden="1" customWidth="1"/>
    <col min="143" max="16384" width="9" style="292" hidden="1"/>
  </cols>
  <sheetData>
    <row r="1" spans="1:125" ht="13.7"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2.9" x14ac:dyDescent="0.2">
      <c r="B2" s="292"/>
      <c r="T2" s="292"/>
    </row>
    <row r="3" spans="1:125" ht="12.9"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2.9" x14ac:dyDescent="0.2"/>
    <row r="5" spans="1:125" ht="12.9" x14ac:dyDescent="0.2"/>
    <row r="6" spans="1:125" ht="12.9" x14ac:dyDescent="0.2"/>
    <row r="7" spans="1:125" ht="12.9" x14ac:dyDescent="0.2"/>
    <row r="8" spans="1:125" ht="12.9" x14ac:dyDescent="0.2"/>
    <row r="9" spans="1:125" ht="12.9" x14ac:dyDescent="0.2"/>
    <row r="10" spans="1:125" ht="12.9" x14ac:dyDescent="0.2"/>
    <row r="11" spans="1:125" ht="12.9" x14ac:dyDescent="0.2"/>
    <row r="12" spans="1:125" ht="12.9" x14ac:dyDescent="0.2"/>
    <row r="13" spans="1:125" ht="12.9" x14ac:dyDescent="0.2"/>
    <row r="14" spans="1:125" ht="12.9" x14ac:dyDescent="0.2"/>
    <row r="15" spans="1:125" ht="12.9" x14ac:dyDescent="0.2"/>
    <row r="16" spans="1:125" ht="12.9" x14ac:dyDescent="0.2"/>
    <row r="17" ht="12.9" x14ac:dyDescent="0.2"/>
    <row r="18" ht="12.9" x14ac:dyDescent="0.2"/>
    <row r="19" ht="12.9" x14ac:dyDescent="0.2"/>
    <row r="20" ht="12.9" x14ac:dyDescent="0.2"/>
    <row r="21" ht="12.9" x14ac:dyDescent="0.2"/>
    <row r="22" ht="12.9" x14ac:dyDescent="0.2"/>
    <row r="23" ht="12.9" x14ac:dyDescent="0.2"/>
    <row r="24" ht="12.9" x14ac:dyDescent="0.2"/>
    <row r="25" ht="12.9" x14ac:dyDescent="0.2"/>
    <row r="26" ht="12.9" x14ac:dyDescent="0.2"/>
    <row r="27" ht="12.9" x14ac:dyDescent="0.2"/>
    <row r="28" ht="12.9" x14ac:dyDescent="0.2"/>
    <row r="29" ht="12.9" x14ac:dyDescent="0.2"/>
    <row r="30" ht="12.9" x14ac:dyDescent="0.2"/>
    <row r="31" ht="12.9" x14ac:dyDescent="0.2"/>
    <row r="32" ht="12.9" x14ac:dyDescent="0.2"/>
    <row r="33" spans="2:125" ht="12.9" x14ac:dyDescent="0.2">
      <c r="B33" s="292"/>
      <c r="G33" s="292"/>
      <c r="I33" s="292"/>
    </row>
    <row r="34" spans="2:125" ht="12.9" x14ac:dyDescent="0.2">
      <c r="C34" s="292"/>
      <c r="P34" s="292"/>
      <c r="R34" s="292"/>
      <c r="U34" s="292"/>
    </row>
    <row r="35" spans="2:125" ht="12.9"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2.9" x14ac:dyDescent="0.2">
      <c r="F36" s="292"/>
      <c r="H36" s="292"/>
      <c r="J36" s="292"/>
      <c r="K36" s="292"/>
      <c r="L36" s="292"/>
      <c r="M36" s="292"/>
      <c r="N36" s="292"/>
      <c r="O36" s="292"/>
      <c r="Q36" s="292"/>
      <c r="S36" s="292"/>
      <c r="V36" s="292"/>
    </row>
    <row r="37" spans="2:125" ht="12.9" x14ac:dyDescent="0.2"/>
    <row r="38" spans="2:125" ht="12.9" x14ac:dyDescent="0.2"/>
    <row r="39" spans="2:125" ht="12.9" x14ac:dyDescent="0.2"/>
    <row r="40" spans="2:125" ht="12.9" x14ac:dyDescent="0.2">
      <c r="U40" s="292"/>
    </row>
    <row r="41" spans="2:125" ht="12.9" x14ac:dyDescent="0.2">
      <c r="R41" s="292"/>
    </row>
    <row r="42" spans="2:125" ht="12.9"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2.9" x14ac:dyDescent="0.2">
      <c r="Q43" s="292"/>
      <c r="S43" s="292"/>
      <c r="V43" s="292"/>
    </row>
    <row r="44" spans="2:125" ht="12.9" x14ac:dyDescent="0.2"/>
    <row r="45" spans="2:125" ht="12.9" x14ac:dyDescent="0.2"/>
    <row r="46" spans="2:125" ht="12.9" x14ac:dyDescent="0.2"/>
    <row r="47" spans="2:125" ht="12.9" x14ac:dyDescent="0.2"/>
    <row r="48" spans="2:125" ht="12.9" x14ac:dyDescent="0.2"/>
    <row r="49" ht="12.9" x14ac:dyDescent="0.2"/>
    <row r="50" ht="12.9" x14ac:dyDescent="0.2"/>
    <row r="51" ht="12.9" x14ac:dyDescent="0.2"/>
    <row r="52" ht="12.9" x14ac:dyDescent="0.2"/>
    <row r="53" ht="12.9" x14ac:dyDescent="0.2"/>
    <row r="54" ht="12.9" x14ac:dyDescent="0.2"/>
    <row r="55" ht="12.9" x14ac:dyDescent="0.2"/>
    <row r="56" ht="12.9" x14ac:dyDescent="0.2"/>
    <row r="57" ht="12.9" x14ac:dyDescent="0.2"/>
    <row r="58" ht="12.9" x14ac:dyDescent="0.2"/>
    <row r="59" ht="12.9" x14ac:dyDescent="0.2"/>
    <row r="60" ht="12.9" x14ac:dyDescent="0.2"/>
    <row r="61" ht="12.9" x14ac:dyDescent="0.2"/>
    <row r="62" ht="12.9" x14ac:dyDescent="0.2"/>
    <row r="63" ht="12.9" x14ac:dyDescent="0.2"/>
    <row r="64" ht="12.9" x14ac:dyDescent="0.2"/>
    <row r="65" ht="12.9" x14ac:dyDescent="0.2"/>
    <row r="66" ht="12.9" x14ac:dyDescent="0.2"/>
    <row r="67" ht="12.9" x14ac:dyDescent="0.2"/>
    <row r="68" ht="12.9" x14ac:dyDescent="0.2"/>
    <row r="69" ht="12.9" x14ac:dyDescent="0.2"/>
    <row r="70" ht="12.9" x14ac:dyDescent="0.2"/>
    <row r="71" ht="12.9" x14ac:dyDescent="0.2"/>
    <row r="72" ht="12.9" x14ac:dyDescent="0.2"/>
    <row r="73" ht="12.9" x14ac:dyDescent="0.2"/>
    <row r="74" ht="12.9" x14ac:dyDescent="0.2"/>
    <row r="75" ht="12.9" x14ac:dyDescent="0.2"/>
    <row r="76" ht="12.9" x14ac:dyDescent="0.2"/>
    <row r="77" ht="12.9" x14ac:dyDescent="0.2"/>
    <row r="78" ht="12.9" x14ac:dyDescent="0.2"/>
    <row r="79" ht="12.9" x14ac:dyDescent="0.2"/>
    <row r="80" ht="12.9" x14ac:dyDescent="0.2"/>
    <row r="81" ht="12.9" x14ac:dyDescent="0.2"/>
    <row r="82" ht="12.9" x14ac:dyDescent="0.2"/>
    <row r="83" ht="12.9" x14ac:dyDescent="0.2"/>
    <row r="84" ht="12.9" x14ac:dyDescent="0.2"/>
    <row r="85" ht="12.9" x14ac:dyDescent="0.2"/>
    <row r="86" ht="12.9" x14ac:dyDescent="0.2"/>
    <row r="87" ht="12.9" x14ac:dyDescent="0.2"/>
    <row r="88" ht="12.9" x14ac:dyDescent="0.2"/>
    <row r="89" ht="12.9" x14ac:dyDescent="0.2"/>
    <row r="90" ht="12.9" x14ac:dyDescent="0.2"/>
    <row r="91" ht="12.9" x14ac:dyDescent="0.2"/>
    <row r="92" ht="13.7" customHeight="1" x14ac:dyDescent="0.2"/>
    <row r="93" ht="13.7" customHeight="1" x14ac:dyDescent="0.2"/>
    <row r="94" ht="13.7" customHeight="1" x14ac:dyDescent="0.2"/>
    <row r="95" ht="13.7" customHeight="1" x14ac:dyDescent="0.2"/>
    <row r="96" ht="13.7" customHeight="1" x14ac:dyDescent="0.2"/>
    <row r="97" ht="13.7" customHeight="1" x14ac:dyDescent="0.2"/>
    <row r="98" ht="13.7" customHeight="1" x14ac:dyDescent="0.2"/>
    <row r="99" ht="13.7" customHeight="1" x14ac:dyDescent="0.2"/>
    <row r="100" ht="13.7" customHeight="1" x14ac:dyDescent="0.2"/>
    <row r="101" ht="13.7" customHeight="1" x14ac:dyDescent="0.2"/>
    <row r="102" ht="13.7" customHeight="1" x14ac:dyDescent="0.2"/>
    <row r="103" ht="13.7" customHeight="1" x14ac:dyDescent="0.2"/>
    <row r="104" ht="13.7" customHeight="1" x14ac:dyDescent="0.2"/>
    <row r="105" ht="13.7" customHeight="1" x14ac:dyDescent="0.2"/>
    <row r="106" ht="13.7" customHeight="1" x14ac:dyDescent="0.2"/>
    <row r="107" ht="13.7" customHeight="1" x14ac:dyDescent="0.2"/>
    <row r="108" ht="13.7" customHeight="1" x14ac:dyDescent="0.2"/>
    <row r="109" ht="13.7" customHeight="1" x14ac:dyDescent="0.2"/>
    <row r="110" ht="13.7" customHeight="1" x14ac:dyDescent="0.2"/>
    <row r="111" ht="13.7" customHeight="1" x14ac:dyDescent="0.2"/>
    <row r="112" ht="13.7" customHeight="1" x14ac:dyDescent="0.2"/>
    <row r="113" spans="125:125" ht="13.7" customHeight="1" x14ac:dyDescent="0.2"/>
    <row r="114" spans="125:125" ht="13.7" customHeight="1" x14ac:dyDescent="0.2"/>
    <row r="115" spans="125:125" ht="13.7" customHeight="1" x14ac:dyDescent="0.2"/>
    <row r="116" spans="125:125" ht="13.7" customHeight="1" x14ac:dyDescent="0.2">
      <c r="DU116" s="293" t="s">
        <v>569</v>
      </c>
    </row>
  </sheetData>
  <sheetProtection algorithmName="SHA-512" hashValue="X/QexnNjU7u0L2w2PQl6XeTs3D7ILKkyPO3YP9JL/lWpHaNepBVI38ToeXgFKun5oEviFoWQGLN7pSpQn/n6xg==" saltValue="n6pdi+adDbMqC9oIXDgb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7" customHeight="1" zeroHeight="1" x14ac:dyDescent="0.2"/>
  <cols>
    <col min="1" max="1" width="8.19921875" style="1" customWidth="1"/>
    <col min="2" max="16" width="14.59765625" style="1" customWidth="1"/>
    <col min="17" max="16384" width="0" style="1" hidden="1"/>
  </cols>
  <sheetData>
    <row r="1" ht="16.55" customHeight="1" x14ac:dyDescent="0.2"/>
    <row r="2" ht="16.55" customHeight="1" x14ac:dyDescent="0.2"/>
    <row r="3" ht="16.55" customHeight="1" x14ac:dyDescent="0.2"/>
    <row r="4" ht="16.55" customHeight="1" x14ac:dyDescent="0.2"/>
    <row r="5" ht="16.55" customHeight="1" x14ac:dyDescent="0.2"/>
    <row r="6" ht="16.55" customHeight="1" x14ac:dyDescent="0.2"/>
    <row r="7" ht="16.55" customHeight="1" x14ac:dyDescent="0.2"/>
    <row r="8" ht="16.55" customHeight="1" x14ac:dyDescent="0.2"/>
    <row r="9" ht="16.55" customHeight="1" x14ac:dyDescent="0.2"/>
    <row r="10" ht="16.55" customHeight="1" x14ac:dyDescent="0.2"/>
    <row r="11" ht="16.55" customHeight="1" x14ac:dyDescent="0.2"/>
    <row r="12" ht="16.55" customHeight="1" x14ac:dyDescent="0.2"/>
    <row r="13" ht="16.55" customHeight="1" x14ac:dyDescent="0.2"/>
    <row r="14" ht="16.55" customHeight="1" x14ac:dyDescent="0.2"/>
    <row r="15" ht="16.55" customHeight="1" x14ac:dyDescent="0.2"/>
    <row r="16" ht="16.55" customHeight="1" x14ac:dyDescent="0.2"/>
    <row r="17" ht="16.55" customHeight="1" x14ac:dyDescent="0.2"/>
    <row r="18" ht="16.55" customHeight="1" x14ac:dyDescent="0.2"/>
    <row r="19" ht="16.55" customHeight="1" x14ac:dyDescent="0.2"/>
    <row r="20" ht="16.55" customHeight="1" x14ac:dyDescent="0.2"/>
    <row r="21" ht="16.55" customHeight="1" x14ac:dyDescent="0.2"/>
    <row r="22" ht="16.55" customHeight="1" x14ac:dyDescent="0.2"/>
    <row r="23" ht="16.55" customHeight="1" x14ac:dyDescent="0.2"/>
    <row r="24" ht="16.55" customHeight="1" x14ac:dyDescent="0.2"/>
    <row r="25" ht="16.55" customHeight="1" x14ac:dyDescent="0.2"/>
    <row r="26" ht="16.55" customHeight="1" x14ac:dyDescent="0.2"/>
    <row r="27" ht="16.55" customHeight="1" x14ac:dyDescent="0.2"/>
    <row r="28" ht="16.55" customHeight="1" x14ac:dyDescent="0.2"/>
    <row r="29" ht="16.55" customHeight="1" x14ac:dyDescent="0.2"/>
    <row r="30" ht="16.55" customHeight="1" x14ac:dyDescent="0.2"/>
    <row r="31" ht="16.55" customHeight="1" x14ac:dyDescent="0.2"/>
    <row r="32" ht="16.55" customHeight="1" x14ac:dyDescent="0.2"/>
    <row r="33" spans="2:10" ht="16.55" customHeight="1" x14ac:dyDescent="0.2"/>
    <row r="34" spans="2:10" ht="16.55" customHeight="1" x14ac:dyDescent="0.2"/>
    <row r="35" spans="2:10" ht="16.55" customHeight="1" x14ac:dyDescent="0.2"/>
    <row r="36" spans="2:10" ht="16.55" customHeight="1" x14ac:dyDescent="0.2"/>
    <row r="37" spans="2:10" ht="16.55" customHeight="1" x14ac:dyDescent="0.2"/>
    <row r="38" spans="2:10" ht="16.55" customHeight="1" x14ac:dyDescent="0.2"/>
    <row r="39" spans="2:10" ht="16.55" customHeight="1" x14ac:dyDescent="0.2"/>
    <row r="40" spans="2:10" ht="16.55" customHeight="1" x14ac:dyDescent="0.2"/>
    <row r="41" spans="2:10" ht="16.55" customHeight="1" x14ac:dyDescent="0.2"/>
    <row r="42" spans="2:10" ht="16.55" customHeight="1" x14ac:dyDescent="0.2"/>
    <row r="43" spans="2:10" ht="16.55" customHeight="1" x14ac:dyDescent="0.2"/>
    <row r="44" spans="2:10" ht="16.55" customHeight="1" x14ac:dyDescent="0.2"/>
    <row r="45" spans="2:10" ht="29.3" customHeight="1" thickBot="1" x14ac:dyDescent="0.25">
      <c r="B45" s="2"/>
      <c r="C45" s="2"/>
      <c r="D45" s="2"/>
      <c r="E45" s="2"/>
      <c r="F45" s="2"/>
      <c r="G45" s="2"/>
      <c r="H45" s="2"/>
      <c r="I45" s="2"/>
      <c r="J45" s="3" t="s">
        <v>0</v>
      </c>
    </row>
    <row r="46" spans="2:10" ht="29.3" customHeight="1" thickBot="1" x14ac:dyDescent="0.3">
      <c r="B46" s="4" t="s">
        <v>1</v>
      </c>
      <c r="C46" s="5"/>
      <c r="D46" s="5"/>
      <c r="E46" s="6" t="s">
        <v>2</v>
      </c>
      <c r="F46" s="7" t="s">
        <v>570</v>
      </c>
      <c r="G46" s="8" t="s">
        <v>571</v>
      </c>
      <c r="H46" s="8" t="s">
        <v>572</v>
      </c>
      <c r="I46" s="8" t="s">
        <v>573</v>
      </c>
      <c r="J46" s="9" t="s">
        <v>574</v>
      </c>
    </row>
    <row r="47" spans="2:10" ht="57.8" customHeight="1" x14ac:dyDescent="0.2">
      <c r="B47" s="10"/>
      <c r="C47" s="1198" t="s">
        <v>3</v>
      </c>
      <c r="D47" s="1198"/>
      <c r="E47" s="1199"/>
      <c r="F47" s="11">
        <v>9.19</v>
      </c>
      <c r="G47" s="12">
        <v>6.8</v>
      </c>
      <c r="H47" s="12">
        <v>6.82</v>
      </c>
      <c r="I47" s="12">
        <v>6.8</v>
      </c>
      <c r="J47" s="13">
        <v>5.41</v>
      </c>
    </row>
    <row r="48" spans="2:10" ht="57.8" customHeight="1" x14ac:dyDescent="0.2">
      <c r="B48" s="14"/>
      <c r="C48" s="1200" t="s">
        <v>4</v>
      </c>
      <c r="D48" s="1200"/>
      <c r="E48" s="1201"/>
      <c r="F48" s="15">
        <v>4.5999999999999996</v>
      </c>
      <c r="G48" s="16">
        <v>4.16</v>
      </c>
      <c r="H48" s="16">
        <v>3.9</v>
      </c>
      <c r="I48" s="16">
        <v>1.78</v>
      </c>
      <c r="J48" s="17">
        <v>2.97</v>
      </c>
    </row>
    <row r="49" spans="2:10" ht="57.8" customHeight="1" thickBot="1" x14ac:dyDescent="0.25">
      <c r="B49" s="18"/>
      <c r="C49" s="1202" t="s">
        <v>5</v>
      </c>
      <c r="D49" s="1202"/>
      <c r="E49" s="1203"/>
      <c r="F49" s="19">
        <v>0.4</v>
      </c>
      <c r="G49" s="20" t="s">
        <v>575</v>
      </c>
      <c r="H49" s="20" t="s">
        <v>576</v>
      </c>
      <c r="I49" s="20" t="s">
        <v>577</v>
      </c>
      <c r="J49" s="21" t="s">
        <v>578</v>
      </c>
    </row>
    <row r="50" spans="2:10" ht="13.7" customHeight="1" x14ac:dyDescent="0.2"/>
  </sheetData>
  <sheetProtection algorithmName="SHA-512" hashValue="jghULYgrS3PudgvMre+q03vu0lET637XDWOcM/EOweNLc4M5rkiW3+N4RIKtZojOAE6DExWoKCgMsNzuMxKSuw==" saltValue="neyHiYXR/8AvVI0l5YKU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2022-03-16T01:48:18Z</cp:lastPrinted>
  <dcterms:created xsi:type="dcterms:W3CDTF">2022-02-02T07:25:59Z</dcterms:created>
  <dcterms:modified xsi:type="dcterms:W3CDTF">2022-09-28T01:54:17Z</dcterms:modified>
  <cp:category/>
</cp:coreProperties>
</file>